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0" activeTab="2"/>
  </bookViews>
  <sheets>
    <sheet name="封面" sheetId="1" r:id="rId1"/>
    <sheet name="技改决算表(安装公司)" sheetId="2" r:id="rId2"/>
    <sheet name="人工费" sheetId="3" r:id="rId3"/>
    <sheet name="材料表" sheetId="4" r:id="rId4"/>
  </sheets>
  <definedNames>
    <definedName name="_xlnm.Print_Area" localSheetId="0">'封面'!$A$1:$I$32</definedName>
    <definedName name="_xlnm.Print_Area" localSheetId="1">'技改决算表(安装公司)'!$I$27</definedName>
    <definedName name="_xlnm.Print_Area" localSheetId="2">'人工费'!$A$1:$I$105</definedName>
    <definedName name="_xlnm.Print_Titles" localSheetId="3">'材料表'!$1:$4</definedName>
    <definedName name="_xlnm.Print_Titles" localSheetId="2">'人工费'!$1:$5</definedName>
    <definedName name="_xlnm._FilterDatabase" localSheetId="2" hidden="1">'人工费'!$D$6:$D$104</definedName>
    <definedName name="_xlnm._FilterDatabase" localSheetId="3" hidden="1">'材料表'!$F$4:$H$20</definedName>
  </definedNames>
  <calcPr fullCalcOnLoad="1"/>
</workbook>
</file>

<file path=xl/sharedStrings.xml><?xml version="1.0" encoding="utf-8"?>
<sst xmlns="http://schemas.openxmlformats.org/spreadsheetml/2006/main" count="237" uniqueCount="164">
  <si>
    <t>阜阳科技工程学校界首职教中心</t>
  </si>
  <si>
    <t>配电工程预算书</t>
  </si>
  <si>
    <t>项目名称：</t>
  </si>
  <si>
    <t>20kV及以下配电网工程预算定额-2011年7月版</t>
  </si>
  <si>
    <t>工程名称：</t>
  </si>
  <si>
    <t>阜阳科技工程学校界首职教中心配电工程</t>
  </si>
  <si>
    <t>建设单位：</t>
  </si>
  <si>
    <t>编制单位：</t>
  </si>
  <si>
    <t>编制日期：</t>
  </si>
  <si>
    <t>配网技改工程取费计算表</t>
  </si>
  <si>
    <r>
      <t>W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B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S</t>
    </r>
    <r>
      <rPr>
        <b/>
        <sz val="12"/>
        <rFont val="宋体"/>
        <family val="0"/>
      </rPr>
      <t>号：</t>
    </r>
  </si>
  <si>
    <t>批复文号：</t>
  </si>
  <si>
    <t>代号</t>
  </si>
  <si>
    <t>费  用  名  称</t>
  </si>
  <si>
    <t>计  算  方  法</t>
  </si>
  <si>
    <t>金    额</t>
  </si>
  <si>
    <t>一</t>
  </si>
  <si>
    <t>直接工程费</t>
  </si>
  <si>
    <t>A+B+C+D+E</t>
  </si>
  <si>
    <t>A</t>
  </si>
  <si>
    <t>直接费</t>
  </si>
  <si>
    <t>甲供主材料费（建设单位）</t>
  </si>
  <si>
    <t>材料费</t>
  </si>
  <si>
    <t>定额安装费</t>
  </si>
  <si>
    <t>B</t>
  </si>
  <si>
    <t>流动施工津贴</t>
  </si>
  <si>
    <t>定额人工费/25.84×3.5</t>
  </si>
  <si>
    <t>C</t>
  </si>
  <si>
    <t>材料价差</t>
  </si>
  <si>
    <t>Σ（信息价-定额价）×材料消耗量</t>
  </si>
  <si>
    <t>D</t>
  </si>
  <si>
    <t>其他直接费</t>
  </si>
  <si>
    <r>
      <t>（定额人工费+B）×</t>
    </r>
    <r>
      <rPr>
        <sz val="12"/>
        <rFont val="宋体"/>
        <family val="0"/>
      </rPr>
      <t>9.25%</t>
    </r>
  </si>
  <si>
    <t>E</t>
  </si>
  <si>
    <t>现场经费</t>
  </si>
  <si>
    <r>
      <t>（定额人工费+B）×</t>
    </r>
    <r>
      <rPr>
        <sz val="12"/>
        <rFont val="宋体"/>
        <family val="0"/>
      </rPr>
      <t>25.60%</t>
    </r>
  </si>
  <si>
    <t>二</t>
  </si>
  <si>
    <t>间接费</t>
  </si>
  <si>
    <r>
      <t>（定额人工费+B）×</t>
    </r>
    <r>
      <rPr>
        <sz val="12"/>
        <rFont val="宋体"/>
        <family val="0"/>
      </rPr>
      <t>18.11%</t>
    </r>
  </si>
  <si>
    <t>三</t>
  </si>
  <si>
    <t>利润</t>
  </si>
  <si>
    <r>
      <t>（定额人工费+B）×</t>
    </r>
    <r>
      <rPr>
        <sz val="12"/>
        <rFont val="宋体"/>
        <family val="0"/>
      </rPr>
      <t>20.50%</t>
    </r>
  </si>
  <si>
    <t>四</t>
  </si>
  <si>
    <t>定额测定编制管理费</t>
  </si>
  <si>
    <t>执行皖电生技[2009]41号，定额测定编制管理费不计。</t>
  </si>
  <si>
    <t>五</t>
  </si>
  <si>
    <t>税金</t>
  </si>
  <si>
    <t>（以上总费用）×9%</t>
  </si>
  <si>
    <t>六</t>
  </si>
  <si>
    <t>其他费用</t>
  </si>
  <si>
    <t>A+B</t>
  </si>
  <si>
    <t>吊运费</t>
  </si>
  <si>
    <r>
      <t>1+</t>
    </r>
    <r>
      <rPr>
        <sz val="12"/>
        <rFont val="宋体"/>
        <family val="0"/>
      </rPr>
      <t>2</t>
    </r>
    <r>
      <rPr>
        <sz val="12"/>
        <rFont val="宋体"/>
        <family val="0"/>
      </rPr>
      <t>+</t>
    </r>
    <r>
      <rPr>
        <sz val="12"/>
        <rFont val="宋体"/>
        <family val="0"/>
      </rPr>
      <t>3</t>
    </r>
  </si>
  <si>
    <t>8吨及以内的吊车</t>
  </si>
  <si>
    <t>数量</t>
  </si>
  <si>
    <t>单价(元/台班)</t>
  </si>
  <si>
    <t>8吨以上12吨及以内吊车</t>
  </si>
  <si>
    <t>12吨以上25吨及以内吊车</t>
  </si>
  <si>
    <t>设计费</t>
  </si>
  <si>
    <t>七</t>
  </si>
  <si>
    <t>08年人工调整（工日*42.16）</t>
  </si>
  <si>
    <t>08年人工调整只计取税金不计取费用</t>
  </si>
  <si>
    <t>八</t>
  </si>
  <si>
    <t>08年人工调整税金</t>
  </si>
  <si>
    <t>七×9%</t>
  </si>
  <si>
    <t>九</t>
  </si>
  <si>
    <t>安装工程总造价</t>
  </si>
  <si>
    <t>甲供主材料费</t>
  </si>
  <si>
    <t>乙方施工费</t>
  </si>
  <si>
    <t>编制人：</t>
  </si>
  <si>
    <t xml:space="preserve"> 审核人：</t>
  </si>
  <si>
    <t xml:space="preserve"> </t>
  </si>
  <si>
    <t>审核日期：</t>
  </si>
  <si>
    <t>配网技改工程预（决）算表</t>
  </si>
  <si>
    <t>WBS号：</t>
  </si>
  <si>
    <t>定额编号</t>
  </si>
  <si>
    <t>项    目    名    称</t>
  </si>
  <si>
    <t>单位</t>
  </si>
  <si>
    <t>安装费单价（元）</t>
  </si>
  <si>
    <t>安装费合计价（元）</t>
  </si>
  <si>
    <t>备注</t>
  </si>
  <si>
    <t>金额</t>
  </si>
  <si>
    <t>人员工资</t>
  </si>
  <si>
    <t>20kV及以下配电网工程预算定额</t>
  </si>
  <si>
    <t>.</t>
  </si>
  <si>
    <t>第一册</t>
  </si>
  <si>
    <t>建筑工程</t>
  </si>
  <si>
    <t>第二册</t>
  </si>
  <si>
    <t>电气设备安装工程</t>
  </si>
  <si>
    <t>PD2-39</t>
  </si>
  <si>
    <t>成套配电箱安装 落地式</t>
  </si>
  <si>
    <t>台</t>
  </si>
  <si>
    <t>PD8-3</t>
  </si>
  <si>
    <t>角钢接地极 角钢接地极 普通土</t>
  </si>
  <si>
    <t>根</t>
  </si>
  <si>
    <t>第四册</t>
  </si>
  <si>
    <t>电缆工程</t>
  </si>
  <si>
    <t>PL3-39</t>
  </si>
  <si>
    <t>排管内电力电缆敷设（1kV） 截面mm2以内 400</t>
  </si>
  <si>
    <t>100m</t>
  </si>
  <si>
    <t>PL3-40</t>
  </si>
  <si>
    <t>电力电缆沿支架、墙面卡设（1kV) 截面mm2以内 50</t>
  </si>
  <si>
    <t>PL3-42</t>
  </si>
  <si>
    <t>电力电缆沿支架、墙面卡设（1kV) 截面mm2以内 120</t>
  </si>
  <si>
    <t>PL3-43</t>
  </si>
  <si>
    <t>电力电缆沿支架、墙面卡设（1kV) 截面mm2以内 240</t>
  </si>
  <si>
    <t>PL4-15</t>
  </si>
  <si>
    <t>电力电缆终端头制作安装（1kV） 截面mm2以内 50</t>
  </si>
  <si>
    <t>个</t>
  </si>
  <si>
    <t>PL4-16</t>
  </si>
  <si>
    <t>电力电缆终端头制作安装（1kV） 截面mm2以内 120</t>
  </si>
  <si>
    <t>PL4-17</t>
  </si>
  <si>
    <t>电力电缆终端头制作安装（1kV） 截面mm2以内 240</t>
  </si>
  <si>
    <t>PL4-18</t>
  </si>
  <si>
    <t>电力电缆终端头制作安装（1kV） 截面mm2以内 400</t>
  </si>
  <si>
    <t>PL8-1</t>
  </si>
  <si>
    <t>电缆试验 绝缘摇测</t>
  </si>
  <si>
    <t>回路</t>
  </si>
  <si>
    <t>第五册</t>
  </si>
  <si>
    <t>调试工程</t>
  </si>
  <si>
    <t>PS1-23</t>
  </si>
  <si>
    <t>低压成套配电柜调试 低压成套配电柜</t>
  </si>
  <si>
    <t>面</t>
  </si>
  <si>
    <t>PS2-5</t>
  </si>
  <si>
    <t>送配电系统调试 电压等级(kv)以下 1</t>
  </si>
  <si>
    <t>系统</t>
  </si>
  <si>
    <t>PS2-20</t>
  </si>
  <si>
    <t>接地装置调试 独立接地装置</t>
  </si>
  <si>
    <t>第六册</t>
  </si>
  <si>
    <t>通信及自动化工程</t>
  </si>
  <si>
    <t>其他</t>
  </si>
  <si>
    <t>配网工程材料表</t>
  </si>
  <si>
    <t>物料编码</t>
  </si>
  <si>
    <t>物料描述</t>
  </si>
  <si>
    <t>型号规格</t>
  </si>
  <si>
    <t>材料数量</t>
  </si>
  <si>
    <t>单价</t>
  </si>
  <si>
    <t>总价</t>
  </si>
  <si>
    <t>甲供</t>
  </si>
  <si>
    <t>合计</t>
  </si>
  <si>
    <t>一、</t>
  </si>
  <si>
    <t>建筑工程-材料</t>
  </si>
  <si>
    <t>电缆检查井</t>
  </si>
  <si>
    <t>座</t>
  </si>
  <si>
    <t>低分箱基础</t>
  </si>
  <si>
    <t>电缆警示标示</t>
  </si>
  <si>
    <t>顶管</t>
  </si>
  <si>
    <t>m</t>
  </si>
  <si>
    <t>二、</t>
  </si>
  <si>
    <t>电气工程-材料</t>
  </si>
  <si>
    <t>1kV电缆终端头</t>
  </si>
  <si>
    <t>25-50</t>
  </si>
  <si>
    <t>套</t>
  </si>
  <si>
    <t>70-120</t>
  </si>
  <si>
    <t>150-240</t>
  </si>
  <si>
    <t>300以上</t>
  </si>
  <si>
    <t>低压电缆 1kV 铜缆</t>
  </si>
  <si>
    <t>4*400</t>
  </si>
  <si>
    <t>米</t>
  </si>
  <si>
    <t>4*240</t>
  </si>
  <si>
    <t>4*95</t>
  </si>
  <si>
    <t>4*50</t>
  </si>
  <si>
    <t>低压动力柜（分支箱）</t>
  </si>
  <si>
    <t>800A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</si>
</sst>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[DBNum2][$-804]General"/>
    <numFmt numFmtId="179" formatCode="0_ "/>
    <numFmt numFmtId="180" formatCode="0.00_ "/>
    <numFmt numFmtId="181" formatCode="0.0000_ "/>
    <numFmt numFmtId="182" formatCode="0.00_);[Red]\(0.00\)"/>
    <numFmt numFmtId="183" formatCode="#,##0.00_ "/>
    <numFmt numFmtId="184" formatCode="0.000%"/>
  </numFmts>
  <fonts count="41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sz val="10"/>
      <color indexed="10"/>
      <name val="宋体"/>
      <family val="0"/>
    </font>
    <font>
      <sz val="10"/>
      <color indexed="9"/>
      <name val="宋体"/>
      <family val="0"/>
    </font>
    <font>
      <sz val="10"/>
      <name val="Times New Roman"/>
      <family val="1"/>
    </font>
    <font>
      <sz val="8"/>
      <name val="宋体"/>
      <family val="0"/>
    </font>
    <font>
      <b/>
      <sz val="10"/>
      <color indexed="8"/>
      <name val="宋体"/>
      <family val="0"/>
    </font>
    <font>
      <sz val="10"/>
      <color indexed="63"/>
      <name val="宋体"/>
      <family val="0"/>
    </font>
    <font>
      <b/>
      <sz val="12"/>
      <name val="宋体"/>
      <family val="0"/>
    </font>
    <font>
      <sz val="28"/>
      <name val="宋体"/>
      <family val="0"/>
    </font>
    <font>
      <b/>
      <sz val="28"/>
      <name val="宋体"/>
      <family val="0"/>
    </font>
    <font>
      <sz val="16"/>
      <name val="宋体"/>
      <family val="0"/>
    </font>
    <font>
      <sz val="12"/>
      <name val="方正舒体"/>
      <family val="3"/>
    </font>
    <font>
      <sz val="20"/>
      <name val="宋体"/>
      <family val="0"/>
    </font>
    <font>
      <sz val="18"/>
      <name val="宋体"/>
      <family val="0"/>
    </font>
    <font>
      <sz val="14"/>
      <name val="方正舒体"/>
      <family val="3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.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10"/>
      <name val="Geneva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35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2" fillId="0" borderId="4" applyNumberFormat="0" applyFill="0" applyAlignment="0" applyProtection="0"/>
    <xf numFmtId="0" fontId="28" fillId="8" borderId="0" applyNumberFormat="0" applyBorder="0" applyAlignment="0" applyProtection="0"/>
    <xf numFmtId="0" fontId="25" fillId="0" borderId="5" applyNumberFormat="0" applyFill="0" applyAlignment="0" applyProtection="0"/>
    <xf numFmtId="0" fontId="28" fillId="9" borderId="0" applyNumberFormat="0" applyBorder="0" applyAlignment="0" applyProtection="0"/>
    <xf numFmtId="0" fontId="29" fillId="10" borderId="6" applyNumberFormat="0" applyAlignment="0" applyProtection="0"/>
    <xf numFmtId="0" fontId="38" fillId="10" borderId="1" applyNumberFormat="0" applyAlignment="0" applyProtection="0"/>
    <xf numFmtId="0" fontId="21" fillId="11" borderId="7" applyNumberFormat="0" applyAlignment="0" applyProtection="0"/>
    <xf numFmtId="0" fontId="20" fillId="3" borderId="0" applyNumberFormat="0" applyBorder="0" applyAlignment="0" applyProtection="0"/>
    <xf numFmtId="0" fontId="28" fillId="12" borderId="0" applyNumberFormat="0" applyBorder="0" applyAlignment="0" applyProtection="0"/>
    <xf numFmtId="0" fontId="37" fillId="0" borderId="8" applyNumberFormat="0" applyFill="0" applyAlignment="0" applyProtection="0"/>
    <xf numFmtId="0" fontId="31" fillId="0" borderId="9" applyNumberFormat="0" applyFill="0" applyAlignment="0" applyProtection="0"/>
    <xf numFmtId="0" fontId="36" fillId="2" borderId="0" applyNumberFormat="0" applyBorder="0" applyAlignment="0" applyProtection="0"/>
    <xf numFmtId="0" fontId="39" fillId="0" borderId="0">
      <alignment/>
      <protection/>
    </xf>
    <xf numFmtId="0" fontId="34" fillId="13" borderId="0" applyNumberFormat="0" applyBorder="0" applyAlignment="0" applyProtection="0"/>
    <xf numFmtId="0" fontId="20" fillId="14" borderId="0" applyNumberFormat="0" applyBorder="0" applyAlignment="0" applyProtection="0"/>
    <xf numFmtId="0" fontId="28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8" fillId="20" borderId="0" applyNumberFormat="0" applyBorder="0" applyAlignment="0" applyProtection="0"/>
    <xf numFmtId="0" fontId="20" fillId="17" borderId="0" applyNumberFormat="0" applyBorder="0" applyAlignment="0" applyProtection="0"/>
    <xf numFmtId="0" fontId="3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0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 vertical="top"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0">
      <alignment/>
      <protection/>
    </xf>
  </cellStyleXfs>
  <cellXfs count="173">
    <xf numFmtId="0" fontId="0" fillId="0" borderId="0" xfId="0" applyAlignment="1">
      <alignment/>
    </xf>
    <xf numFmtId="0" fontId="1" fillId="0" borderId="0" xfId="68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2" fillId="0" borderId="0" xfId="68" applyFont="1" applyFill="1" applyBorder="1" applyAlignment="1" applyProtection="1">
      <alignment horizontal="center" vertical="center" wrapText="1"/>
      <protection/>
    </xf>
    <xf numFmtId="0" fontId="1" fillId="0" borderId="0" xfId="68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3" fillId="0" borderId="0" xfId="68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1" xfId="68" applyFont="1" applyFill="1" applyBorder="1" applyAlignment="1" applyProtection="1">
      <alignment horizontal="center" vertical="center" wrapText="1"/>
      <protection/>
    </xf>
    <xf numFmtId="0" fontId="2" fillId="0" borderId="12" xfId="68" applyFont="1" applyFill="1" applyBorder="1" applyAlignment="1" applyProtection="1">
      <alignment vertical="center" wrapText="1"/>
      <protection/>
    </xf>
    <xf numFmtId="0" fontId="2" fillId="0" borderId="13" xfId="68" applyFont="1" applyFill="1" applyBorder="1" applyAlignment="1" applyProtection="1">
      <alignment horizontal="center" vertical="center" wrapText="1"/>
      <protection/>
    </xf>
    <xf numFmtId="0" fontId="2" fillId="0" borderId="14" xfId="68" applyFont="1" applyFill="1" applyBorder="1" applyAlignment="1" applyProtection="1">
      <alignment vertical="center" wrapText="1"/>
      <protection/>
    </xf>
    <xf numFmtId="0" fontId="2" fillId="0" borderId="10" xfId="68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78" fontId="4" fillId="0" borderId="11" xfId="68" applyNumberFormat="1" applyFont="1" applyFill="1" applyBorder="1" applyAlignment="1" applyProtection="1">
      <alignment horizontal="left" vertical="center" wrapText="1"/>
      <protection/>
    </xf>
    <xf numFmtId="178" fontId="4" fillId="0" borderId="11" xfId="68" applyNumberFormat="1" applyFont="1" applyFill="1" applyBorder="1" applyAlignment="1" applyProtection="1">
      <alignment horizontal="center" vertical="center" wrapText="1"/>
      <protection/>
    </xf>
    <xf numFmtId="179" fontId="4" fillId="0" borderId="11" xfId="68" applyNumberFormat="1" applyFont="1" applyFill="1" applyBorder="1" applyAlignment="1" applyProtection="1">
      <alignment horizontal="center" vertical="center" wrapText="1"/>
      <protection/>
    </xf>
    <xf numFmtId="0" fontId="2" fillId="0" borderId="11" xfId="68" applyFont="1" applyFill="1" applyBorder="1" applyAlignment="1" applyProtection="1">
      <alignment horizontal="right" vertical="center" wrapText="1"/>
      <protection/>
    </xf>
    <xf numFmtId="0" fontId="2" fillId="0" borderId="11" xfId="68" applyFont="1" applyFill="1" applyBorder="1" applyAlignment="1" applyProtection="1">
      <alignment horizontal="left" vertical="center" wrapText="1"/>
      <protection/>
    </xf>
    <xf numFmtId="0" fontId="1" fillId="0" borderId="0" xfId="68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/>
      <protection/>
    </xf>
    <xf numFmtId="0" fontId="1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80" fontId="1" fillId="0" borderId="11" xfId="68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5" xfId="68" applyFont="1" applyFill="1" applyBorder="1" applyAlignment="1" applyProtection="1">
      <alignment horizontal="center" vertical="center" wrapText="1"/>
      <protection/>
    </xf>
    <xf numFmtId="0" fontId="2" fillId="0" borderId="16" xfId="68" applyFont="1" applyFill="1" applyBorder="1" applyAlignment="1" applyProtection="1">
      <alignment horizontal="center" vertical="center" wrapText="1"/>
      <protection/>
    </xf>
    <xf numFmtId="180" fontId="2" fillId="0" borderId="11" xfId="68" applyNumberFormat="1" applyFont="1" applyFill="1" applyBorder="1" applyAlignment="1" applyProtection="1">
      <alignment vertical="center" wrapText="1"/>
      <protection/>
    </xf>
    <xf numFmtId="180" fontId="2" fillId="0" borderId="11" xfId="68" applyNumberFormat="1" applyFont="1" applyFill="1" applyBorder="1" applyAlignment="1" applyProtection="1">
      <alignment horizontal="right" vertical="center" wrapText="1"/>
      <protection/>
    </xf>
    <xf numFmtId="181" fontId="2" fillId="0" borderId="11" xfId="68" applyNumberFormat="1" applyFont="1" applyFill="1" applyBorder="1" applyAlignment="1" applyProtection="1">
      <alignment horizontal="center" vertical="center" wrapText="1"/>
      <protection/>
    </xf>
    <xf numFmtId="182" fontId="1" fillId="0" borderId="11" xfId="68" applyNumberFormat="1" applyFont="1" applyFill="1" applyBorder="1" applyAlignment="1" applyProtection="1">
      <alignment horizontal="left" vertical="center" wrapText="1"/>
      <protection locked="0"/>
    </xf>
    <xf numFmtId="180" fontId="1" fillId="0" borderId="11" xfId="68" applyNumberFormat="1" applyFont="1" applyFill="1" applyBorder="1" applyAlignment="1" applyProtection="1">
      <alignment vertical="center" wrapText="1"/>
      <protection locked="0"/>
    </xf>
    <xf numFmtId="0" fontId="1" fillId="0" borderId="11" xfId="68" applyFont="1" applyFill="1" applyBorder="1" applyAlignment="1" applyProtection="1">
      <alignment vertical="center" wrapText="1"/>
      <protection/>
    </xf>
    <xf numFmtId="180" fontId="1" fillId="0" borderId="11" xfId="68" applyNumberFormat="1" applyFont="1" applyFill="1" applyBorder="1" applyAlignment="1" applyProtection="1">
      <alignment horizontal="right"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 locked="0"/>
    </xf>
    <xf numFmtId="0" fontId="1" fillId="0" borderId="11" xfId="0" applyFont="1" applyFill="1" applyBorder="1" applyAlignment="1" applyProtection="1">
      <alignment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/>
    </xf>
    <xf numFmtId="0" fontId="8" fillId="0" borderId="11" xfId="0" applyFont="1" applyBorder="1" applyAlignment="1">
      <alignment vertical="center" wrapText="1"/>
    </xf>
    <xf numFmtId="0" fontId="2" fillId="0" borderId="0" xfId="68" applyFont="1" applyFill="1" applyAlignment="1" applyProtection="1">
      <alignment horizontal="center" vertical="center" wrapText="1"/>
      <protection/>
    </xf>
    <xf numFmtId="0" fontId="1" fillId="0" borderId="0" xfId="68" applyFont="1" applyFill="1" applyAlignment="1" applyProtection="1">
      <alignment horizontal="center" vertical="center" wrapText="1"/>
      <protection/>
    </xf>
    <xf numFmtId="0" fontId="1" fillId="24" borderId="0" xfId="68" applyFont="1" applyFill="1" applyAlignment="1" applyProtection="1">
      <alignment vertical="center" wrapText="1"/>
      <protection/>
    </xf>
    <xf numFmtId="182" fontId="1" fillId="0" borderId="0" xfId="68" applyNumberFormat="1" applyFont="1" applyFill="1" applyAlignment="1" applyProtection="1">
      <alignment horizontal="right" vertical="center" wrapText="1"/>
      <protection/>
    </xf>
    <xf numFmtId="182" fontId="1" fillId="0" borderId="0" xfId="68" applyNumberFormat="1" applyFont="1" applyFill="1" applyAlignment="1" applyProtection="1">
      <alignment horizontal="left" vertical="center" wrapText="1"/>
      <protection/>
    </xf>
    <xf numFmtId="180" fontId="2" fillId="0" borderId="10" xfId="0" applyNumberFormat="1" applyFont="1" applyFill="1" applyBorder="1" applyAlignment="1" applyProtection="1">
      <alignment horizontal="right" vertical="center" wrapText="1"/>
      <protection/>
    </xf>
    <xf numFmtId="182" fontId="1" fillId="0" borderId="10" xfId="0" applyNumberFormat="1" applyFont="1" applyFill="1" applyBorder="1" applyAlignment="1" applyProtection="1">
      <alignment horizontal="right" vertical="center" wrapText="1"/>
      <protection/>
    </xf>
    <xf numFmtId="182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9" fillId="0" borderId="11" xfId="68" applyFont="1" applyFill="1" applyBorder="1" applyAlignment="1" applyProtection="1">
      <alignment horizontal="center" vertical="center" wrapText="1"/>
      <protection/>
    </xf>
    <xf numFmtId="182" fontId="9" fillId="0" borderId="11" xfId="68" applyNumberFormat="1" applyFont="1" applyFill="1" applyBorder="1" applyAlignment="1" applyProtection="1">
      <alignment horizontal="center" vertical="center" wrapText="1"/>
      <protection/>
    </xf>
    <xf numFmtId="182" fontId="1" fillId="0" borderId="11" xfId="0" applyNumberFormat="1" applyFont="1" applyFill="1" applyBorder="1" applyAlignment="1" applyProtection="1">
      <alignment horizontal="center" vertical="center" wrapText="1"/>
      <protection/>
    </xf>
    <xf numFmtId="182" fontId="1" fillId="0" borderId="11" xfId="68" applyNumberFormat="1" applyFont="1" applyFill="1" applyBorder="1" applyAlignment="1" applyProtection="1">
      <alignment horizontal="center" vertical="center" wrapText="1"/>
      <protection/>
    </xf>
    <xf numFmtId="182" fontId="1" fillId="0" borderId="11" xfId="0" applyNumberFormat="1" applyFont="1" applyFill="1" applyBorder="1" applyAlignment="1" applyProtection="1">
      <alignment horizontal="right" vertical="center" wrapText="1"/>
      <protection/>
    </xf>
    <xf numFmtId="182" fontId="1" fillId="0" borderId="11" xfId="68" applyNumberFormat="1" applyFont="1" applyFill="1" applyBorder="1" applyAlignment="1" applyProtection="1">
      <alignment horizontal="right" vertical="center" wrapText="1"/>
      <protection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182" fontId="10" fillId="0" borderId="11" xfId="0" applyNumberFormat="1" applyFont="1" applyFill="1" applyBorder="1" applyAlignment="1" applyProtection="1">
      <alignment horizontal="right" vertical="center"/>
      <protection locked="0"/>
    </xf>
    <xf numFmtId="182" fontId="10" fillId="0" borderId="11" xfId="0" applyNumberFormat="1" applyFont="1" applyBorder="1" applyAlignment="1">
      <alignment horizontal="right" vertical="center"/>
    </xf>
    <xf numFmtId="182" fontId="1" fillId="24" borderId="11" xfId="68" applyNumberFormat="1" applyFont="1" applyFill="1" applyBorder="1" applyAlignment="1" applyProtection="1">
      <alignment horizontal="right" vertical="center" wrapText="1"/>
      <protection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/>
    </xf>
    <xf numFmtId="182" fontId="10" fillId="0" borderId="11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/>
    </xf>
    <xf numFmtId="182" fontId="10" fillId="0" borderId="11" xfId="0" applyNumberFormat="1" applyFont="1" applyFill="1" applyBorder="1" applyAlignment="1">
      <alignment horizontal="right" vertical="center"/>
    </xf>
    <xf numFmtId="182" fontId="10" fillId="25" borderId="11" xfId="0" applyNumberFormat="1" applyFont="1" applyFill="1" applyBorder="1" applyAlignment="1" applyProtection="1">
      <alignment horizontal="right" vertical="center"/>
      <protection locked="0"/>
    </xf>
    <xf numFmtId="183" fontId="9" fillId="0" borderId="18" xfId="68" applyNumberFormat="1" applyFont="1" applyFill="1" applyBorder="1" applyAlignment="1" applyProtection="1">
      <alignment horizontal="center" vertical="center" wrapText="1"/>
      <protection/>
    </xf>
    <xf numFmtId="183" fontId="9" fillId="0" borderId="19" xfId="68" applyNumberFormat="1" applyFont="1" applyFill="1" applyBorder="1" applyAlignment="1" applyProtection="1">
      <alignment horizontal="center" vertical="center" wrapText="1"/>
      <protection/>
    </xf>
    <xf numFmtId="0" fontId="1" fillId="0" borderId="0" xfId="68" applyFont="1" applyFill="1" applyAlignment="1" applyProtection="1">
      <alignment vertical="center" wrapText="1"/>
      <protection locked="0"/>
    </xf>
    <xf numFmtId="182" fontId="1" fillId="24" borderId="11" xfId="68" applyNumberFormat="1" applyFont="1" applyFill="1" applyBorder="1" applyAlignment="1" applyProtection="1">
      <alignment horizontal="left" vertical="center" wrapText="1"/>
      <protection locked="0"/>
    </xf>
    <xf numFmtId="0" fontId="1" fillId="24" borderId="0" xfId="68" applyFont="1" applyFill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182" fontId="10" fillId="0" borderId="11" xfId="0" applyNumberFormat="1" applyFont="1" applyBorder="1" applyAlignment="1" applyProtection="1">
      <alignment horizontal="right" vertical="center"/>
      <protection locked="0"/>
    </xf>
    <xf numFmtId="0" fontId="11" fillId="0" borderId="0" xfId="68" applyFont="1" applyFill="1" applyBorder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182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68" applyFont="1" applyFill="1" applyAlignment="1" applyProtection="1">
      <alignment horizontal="center" vertical="top"/>
      <protection/>
    </xf>
    <xf numFmtId="0" fontId="11" fillId="0" borderId="0" xfId="68" applyFont="1" applyFill="1" applyBorder="1" applyAlignment="1" applyProtection="1">
      <alignment horizontal="center" vertical="center"/>
      <protection/>
    </xf>
    <xf numFmtId="0" fontId="0" fillId="0" borderId="10" xfId="68" applyFont="1" applyFill="1" applyBorder="1" applyAlignment="1" applyProtection="1">
      <alignment horizontal="left" vertical="center"/>
      <protection/>
    </xf>
    <xf numFmtId="0" fontId="11" fillId="0" borderId="0" xfId="68" applyFont="1" applyFill="1" applyBorder="1" applyAlignment="1" applyProtection="1">
      <alignment horizontal="right" vertical="center"/>
      <protection/>
    </xf>
    <xf numFmtId="49" fontId="0" fillId="0" borderId="10" xfId="68" applyNumberFormat="1" applyFont="1" applyFill="1" applyBorder="1" applyAlignment="1" applyProtection="1">
      <alignment horizontal="center" vertical="center"/>
      <protection/>
    </xf>
    <xf numFmtId="49" fontId="0" fillId="0" borderId="20" xfId="68" applyNumberFormat="1" applyFont="1" applyFill="1" applyBorder="1" applyAlignment="1" applyProtection="1">
      <alignment horizontal="center" vertical="center"/>
      <protection/>
    </xf>
    <xf numFmtId="0" fontId="0" fillId="0" borderId="0" xfId="68" applyFont="1" applyFill="1" applyBorder="1" applyAlignment="1" applyProtection="1">
      <alignment horizontal="center" vertical="center"/>
      <protection/>
    </xf>
    <xf numFmtId="0" fontId="11" fillId="0" borderId="11" xfId="68" applyFont="1" applyFill="1" applyBorder="1" applyAlignment="1" applyProtection="1">
      <alignment horizontal="center" vertical="center"/>
      <protection/>
    </xf>
    <xf numFmtId="0" fontId="11" fillId="0" borderId="11" xfId="68" applyFont="1" applyFill="1" applyBorder="1" applyAlignment="1" applyProtection="1">
      <alignment horizontal="left" vertical="center"/>
      <protection/>
    </xf>
    <xf numFmtId="0" fontId="0" fillId="0" borderId="11" xfId="68" applyFont="1" applyFill="1" applyBorder="1" applyAlignment="1" applyProtection="1">
      <alignment horizontal="left" vertical="center"/>
      <protection/>
    </xf>
    <xf numFmtId="0" fontId="0" fillId="0" borderId="11" xfId="68" applyFont="1" applyFill="1" applyBorder="1" applyAlignment="1" applyProtection="1">
      <alignment horizontal="center" vertical="center"/>
      <protection/>
    </xf>
    <xf numFmtId="182" fontId="0" fillId="0" borderId="11" xfId="68" applyNumberFormat="1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182" fontId="0" fillId="0" borderId="12" xfId="68" applyNumberFormat="1" applyFont="1" applyFill="1" applyBorder="1" applyAlignment="1" applyProtection="1">
      <alignment horizontal="left" vertical="center"/>
      <protection/>
    </xf>
    <xf numFmtId="182" fontId="0" fillId="0" borderId="20" xfId="68" applyNumberFormat="1" applyFont="1" applyFill="1" applyBorder="1" applyAlignment="1" applyProtection="1">
      <alignment horizontal="left" vertical="center"/>
      <protection/>
    </xf>
    <xf numFmtId="182" fontId="0" fillId="0" borderId="14" xfId="68" applyNumberFormat="1" applyFont="1" applyFill="1" applyBorder="1" applyAlignment="1" applyProtection="1">
      <alignment horizontal="left" vertical="center"/>
      <protection/>
    </xf>
    <xf numFmtId="0" fontId="0" fillId="0" borderId="12" xfId="68" applyFont="1" applyFill="1" applyBorder="1" applyAlignment="1" applyProtection="1">
      <alignment horizontal="left" vertical="center" wrapText="1"/>
      <protection/>
    </xf>
    <xf numFmtId="0" fontId="0" fillId="0" borderId="20" xfId="68" applyFont="1" applyFill="1" applyBorder="1" applyAlignment="1" applyProtection="1">
      <alignment horizontal="left" vertical="center" wrapText="1"/>
      <protection/>
    </xf>
    <xf numFmtId="0" fontId="0" fillId="0" borderId="14" xfId="68" applyFont="1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11" xfId="68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68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182" fontId="0" fillId="0" borderId="11" xfId="68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11" fillId="0" borderId="12" xfId="68" applyFont="1" applyFill="1" applyBorder="1" applyAlignment="1" applyProtection="1">
      <alignment horizontal="left" vertical="center"/>
      <protection/>
    </xf>
    <xf numFmtId="0" fontId="11" fillId="0" borderId="20" xfId="68" applyFont="1" applyFill="1" applyBorder="1" applyAlignment="1" applyProtection="1">
      <alignment horizontal="left" vertical="center"/>
      <protection/>
    </xf>
    <xf numFmtId="0" fontId="11" fillId="0" borderId="14" xfId="68" applyFont="1" applyFill="1" applyBorder="1" applyAlignment="1" applyProtection="1">
      <alignment horizontal="left" vertical="center"/>
      <protection/>
    </xf>
    <xf numFmtId="184" fontId="0" fillId="0" borderId="12" xfId="68" applyNumberFormat="1" applyFont="1" applyFill="1" applyBorder="1" applyAlignment="1" applyProtection="1">
      <alignment horizontal="left" vertical="center"/>
      <protection/>
    </xf>
    <xf numFmtId="184" fontId="0" fillId="0" borderId="20" xfId="68" applyNumberFormat="1" applyFont="1" applyFill="1" applyBorder="1" applyAlignment="1" applyProtection="1">
      <alignment horizontal="left" vertical="center"/>
      <protection/>
    </xf>
    <xf numFmtId="184" fontId="0" fillId="0" borderId="14" xfId="68" applyNumberFormat="1" applyFont="1" applyFill="1" applyBorder="1" applyAlignment="1" applyProtection="1">
      <alignment horizontal="left" vertical="center"/>
      <protection/>
    </xf>
    <xf numFmtId="0" fontId="0" fillId="0" borderId="12" xfId="68" applyFont="1" applyFill="1" applyBorder="1" applyAlignment="1" applyProtection="1">
      <alignment horizontal="left" vertical="center"/>
      <protection/>
    </xf>
    <xf numFmtId="0" fontId="0" fillId="0" borderId="20" xfId="68" applyFont="1" applyFill="1" applyBorder="1" applyAlignment="1" applyProtection="1">
      <alignment horizontal="left" vertical="center"/>
      <protection/>
    </xf>
    <xf numFmtId="0" fontId="0" fillId="0" borderId="14" xfId="68" applyFont="1" applyFill="1" applyBorder="1" applyAlignment="1" applyProtection="1">
      <alignment horizontal="left" vertical="center"/>
      <protection/>
    </xf>
    <xf numFmtId="0" fontId="0" fillId="0" borderId="10" xfId="68" applyFont="1" applyFill="1" applyBorder="1" applyAlignment="1" applyProtection="1">
      <alignment horizontal="center" vertical="center"/>
      <protection locked="0"/>
    </xf>
    <xf numFmtId="0" fontId="0" fillId="0" borderId="0" xfId="68" applyFont="1" applyFill="1" applyAlignment="1" applyProtection="1">
      <alignment horizontal="left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182" fontId="0" fillId="0" borderId="0" xfId="68" applyNumberFormat="1" applyFont="1" applyFill="1" applyAlignment="1" applyProtection="1">
      <alignment horizontal="justify" vertical="center"/>
      <protection/>
    </xf>
    <xf numFmtId="0" fontId="0" fillId="0" borderId="10" xfId="68" applyFont="1" applyFill="1" applyBorder="1" applyAlignment="1" applyProtection="1">
      <alignment horizontal="justify" vertical="center"/>
      <protection/>
    </xf>
    <xf numFmtId="0" fontId="0" fillId="0" borderId="10" xfId="68" applyFont="1" applyFill="1" applyBorder="1" applyAlignment="1" applyProtection="1">
      <alignment horizontal="center" vertical="center"/>
      <protection/>
    </xf>
    <xf numFmtId="0" fontId="0" fillId="0" borderId="20" xfId="68" applyFont="1" applyFill="1" applyBorder="1" applyAlignment="1" applyProtection="1">
      <alignment horizontal="center" vertical="center"/>
      <protection/>
    </xf>
    <xf numFmtId="182" fontId="11" fillId="0" borderId="11" xfId="68" applyNumberFormat="1" applyFont="1" applyFill="1" applyBorder="1" applyAlignment="1" applyProtection="1">
      <alignment horizontal="center" vertical="center"/>
      <protection/>
    </xf>
    <xf numFmtId="182" fontId="11" fillId="0" borderId="11" xfId="68" applyNumberFormat="1" applyFont="1" applyFill="1" applyBorder="1" applyAlignment="1" applyProtection="1">
      <alignment vertical="center"/>
      <protection/>
    </xf>
    <xf numFmtId="182" fontId="0" fillId="0" borderId="11" xfId="68" applyNumberFormat="1" applyFont="1" applyFill="1" applyBorder="1" applyAlignment="1" applyProtection="1">
      <alignment vertical="center"/>
      <protection/>
    </xf>
    <xf numFmtId="182" fontId="0" fillId="0" borderId="11" xfId="68" applyNumberFormat="1" applyFont="1" applyFill="1" applyBorder="1" applyAlignment="1" applyProtection="1">
      <alignment horizontal="right" vertical="center"/>
      <protection locked="0"/>
    </xf>
    <xf numFmtId="182" fontId="11" fillId="0" borderId="11" xfId="0" applyNumberFormat="1" applyFont="1" applyFill="1" applyBorder="1" applyAlignment="1" applyProtection="1">
      <alignment vertical="center"/>
      <protection/>
    </xf>
    <xf numFmtId="182" fontId="0" fillId="0" borderId="14" xfId="68" applyNumberFormat="1" applyFont="1" applyFill="1" applyBorder="1" applyAlignment="1" applyProtection="1">
      <alignment horizontal="right" vertical="center"/>
      <protection/>
    </xf>
    <xf numFmtId="14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49" fontId="15" fillId="0" borderId="0" xfId="0" applyNumberFormat="1" applyFont="1" applyFill="1" applyBorder="1" applyAlignment="1" applyProtection="1">
      <alignment horizontal="center" vertical="center"/>
      <protection locked="0"/>
    </xf>
    <xf numFmtId="14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center"/>
      <protection/>
    </xf>
    <xf numFmtId="14" fontId="1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/>
      <protection/>
    </xf>
    <xf numFmtId="0" fontId="17" fillId="0" borderId="0" xfId="0" applyFont="1" applyFill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center"/>
      <protection locked="0"/>
    </xf>
    <xf numFmtId="0" fontId="18" fillId="0" borderId="20" xfId="0" applyFont="1" applyFill="1" applyBorder="1" applyAlignment="1" applyProtection="1">
      <alignment horizontal="center"/>
      <protection locked="0"/>
    </xf>
    <xf numFmtId="14" fontId="18" fillId="0" borderId="2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19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2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常规 86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23" xfId="67"/>
    <cellStyle name="常规 3" xfId="68"/>
    <cellStyle name="常规 4" xfId="69"/>
    <cellStyle name="常规 4 2" xfId="70"/>
    <cellStyle name="常规 5" xfId="71"/>
    <cellStyle name="样式 1" xfId="72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1" name="Line 629"/>
        <xdr:cNvSpPr>
          <a:spLocks/>
        </xdr:cNvSpPr>
      </xdr:nvSpPr>
      <xdr:spPr>
        <a:xfrm>
          <a:off x="9525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9525</xdr:colOff>
      <xdr:row>33</xdr:row>
      <xdr:rowOff>0</xdr:rowOff>
    </xdr:to>
    <xdr:sp>
      <xdr:nvSpPr>
        <xdr:cNvPr id="2" name="Rectangle 630"/>
        <xdr:cNvSpPr>
          <a:spLocks/>
        </xdr:cNvSpPr>
      </xdr:nvSpPr>
      <xdr:spPr>
        <a:xfrm rot="7349794">
          <a:off x="95250" y="7905750"/>
          <a:ext cx="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9525</xdr:colOff>
      <xdr:row>33</xdr:row>
      <xdr:rowOff>0</xdr:rowOff>
    </xdr:to>
    <xdr:sp>
      <xdr:nvSpPr>
        <xdr:cNvPr id="3" name="Oval 631"/>
        <xdr:cNvSpPr>
          <a:spLocks/>
        </xdr:cNvSpPr>
      </xdr:nvSpPr>
      <xdr:spPr>
        <a:xfrm rot="3187807" flipV="1">
          <a:off x="95250" y="7905750"/>
          <a:ext cx="9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zoomScaleSheetLayoutView="100" workbookViewId="0" topLeftCell="A1">
      <selection activeCell="F19" sqref="F19"/>
    </sheetView>
  </sheetViews>
  <sheetFormatPr defaultColWidth="9.00390625" defaultRowHeight="14.25"/>
  <cols>
    <col min="1" max="1" width="1.25" style="148" customWidth="1"/>
    <col min="2" max="2" width="4.125" style="148" customWidth="1"/>
    <col min="3" max="3" width="7.50390625" style="148" customWidth="1"/>
    <col min="4" max="4" width="10.25390625" style="148" customWidth="1"/>
    <col min="5" max="5" width="6.00390625" style="148" customWidth="1"/>
    <col min="6" max="6" width="12.00390625" style="148" customWidth="1"/>
    <col min="7" max="7" width="10.875" style="148" customWidth="1"/>
    <col min="8" max="8" width="18.75390625" style="148" customWidth="1"/>
    <col min="9" max="9" width="8.375" style="148" customWidth="1"/>
    <col min="10" max="10" width="18.00390625" style="148" hidden="1" customWidth="1"/>
    <col min="11" max="11" width="11.625" style="148" bestFit="1" customWidth="1"/>
    <col min="12" max="12" width="40.125" style="148" customWidth="1"/>
    <col min="13" max="13" width="21.625" style="148" bestFit="1" customWidth="1"/>
    <col min="14" max="14" width="9.50390625" style="148" bestFit="1" customWidth="1"/>
    <col min="15" max="16384" width="9.00390625" style="148" customWidth="1"/>
  </cols>
  <sheetData>
    <row r="1" spans="1:9" ht="54" customHeight="1">
      <c r="A1" s="5"/>
      <c r="B1" s="5"/>
      <c r="C1" s="5"/>
      <c r="D1" s="5"/>
      <c r="E1" s="5"/>
      <c r="F1" s="5"/>
      <c r="G1" s="5"/>
      <c r="H1" s="5"/>
      <c r="I1" s="5"/>
    </row>
    <row r="2" spans="1:11" ht="25.5" customHeight="1">
      <c r="A2" s="149"/>
      <c r="B2" s="150" t="s">
        <v>0</v>
      </c>
      <c r="C2" s="150"/>
      <c r="D2" s="150"/>
      <c r="E2" s="150"/>
      <c r="F2" s="150"/>
      <c r="G2" s="150"/>
      <c r="H2" s="150"/>
      <c r="I2" s="150"/>
      <c r="J2" s="167"/>
      <c r="K2" s="167"/>
    </row>
    <row r="3" spans="1:11" ht="25.5" customHeight="1">
      <c r="A3" s="149"/>
      <c r="B3" s="150"/>
      <c r="C3" s="150"/>
      <c r="D3" s="150"/>
      <c r="E3" s="150"/>
      <c r="F3" s="150"/>
      <c r="G3" s="150"/>
      <c r="H3" s="150"/>
      <c r="I3" s="150"/>
      <c r="J3" s="167"/>
      <c r="K3" s="167"/>
    </row>
    <row r="4" spans="1:11" ht="25.5" customHeight="1">
      <c r="A4" s="151"/>
      <c r="B4" s="150" t="s">
        <v>1</v>
      </c>
      <c r="C4" s="150"/>
      <c r="D4" s="150"/>
      <c r="E4" s="150"/>
      <c r="F4" s="150"/>
      <c r="G4" s="150"/>
      <c r="H4" s="150"/>
      <c r="I4" s="150"/>
      <c r="J4" s="167"/>
      <c r="K4" s="167"/>
    </row>
    <row r="5" spans="1:11" ht="25.5" customHeight="1">
      <c r="A5" s="151"/>
      <c r="B5" s="150"/>
      <c r="C5" s="150"/>
      <c r="D5" s="150"/>
      <c r="E5" s="150"/>
      <c r="F5" s="150"/>
      <c r="G5" s="150"/>
      <c r="H5" s="150"/>
      <c r="I5" s="150"/>
      <c r="J5" s="167"/>
      <c r="K5" s="167"/>
    </row>
    <row r="6" spans="1:9" ht="14.25">
      <c r="A6" s="5"/>
      <c r="B6" s="5"/>
      <c r="C6" s="5"/>
      <c r="D6" s="5"/>
      <c r="E6" s="5"/>
      <c r="F6" s="5"/>
      <c r="G6" s="5"/>
      <c r="H6" s="5"/>
      <c r="I6" s="5"/>
    </row>
    <row r="7" spans="1:9" ht="14.25">
      <c r="A7" s="5"/>
      <c r="B7" s="5"/>
      <c r="C7" s="5"/>
      <c r="D7" s="5"/>
      <c r="E7" s="5"/>
      <c r="F7" s="5"/>
      <c r="G7" s="5"/>
      <c r="H7" s="5"/>
      <c r="I7" s="5"/>
    </row>
    <row r="8" spans="1:9" ht="20.25">
      <c r="A8" s="5"/>
      <c r="B8" s="5"/>
      <c r="C8" s="5"/>
      <c r="D8" s="5"/>
      <c r="E8" s="5"/>
      <c r="F8" s="152"/>
      <c r="G8" s="5"/>
      <c r="H8" s="5"/>
      <c r="I8" s="5"/>
    </row>
    <row r="9" spans="1:9" ht="18" customHeight="1">
      <c r="A9" s="5"/>
      <c r="B9" s="5"/>
      <c r="C9" s="5"/>
      <c r="D9" s="5"/>
      <c r="E9" s="5"/>
      <c r="F9" s="5"/>
      <c r="G9" s="153"/>
      <c r="H9" s="154"/>
      <c r="I9" s="5"/>
    </row>
    <row r="10" spans="1:9" ht="18" customHeight="1">
      <c r="A10" s="5"/>
      <c r="B10" s="5"/>
      <c r="C10" s="5"/>
      <c r="D10" s="5"/>
      <c r="E10" s="5"/>
      <c r="F10" s="5"/>
      <c r="G10" s="153"/>
      <c r="H10" s="154"/>
      <c r="I10" s="5"/>
    </row>
    <row r="11" spans="1:11" ht="18" customHeight="1">
      <c r="A11" s="5"/>
      <c r="B11" s="5"/>
      <c r="C11" s="5"/>
      <c r="D11" s="5"/>
      <c r="E11" s="5"/>
      <c r="F11" s="152"/>
      <c r="G11" s="153"/>
      <c r="H11" s="154"/>
      <c r="I11" s="168"/>
      <c r="K11" s="169"/>
    </row>
    <row r="12" spans="1:9" ht="18" customHeight="1">
      <c r="A12" s="5"/>
      <c r="B12" s="5"/>
      <c r="C12" s="5"/>
      <c r="D12" s="5"/>
      <c r="E12" s="5"/>
      <c r="F12" s="5"/>
      <c r="G12" s="153"/>
      <c r="H12" s="155"/>
      <c r="I12" s="5"/>
    </row>
    <row r="13" spans="1:9" ht="18" customHeight="1">
      <c r="A13" s="5"/>
      <c r="B13" s="5"/>
      <c r="C13" s="5"/>
      <c r="D13" s="5"/>
      <c r="E13" s="5"/>
      <c r="F13" s="5"/>
      <c r="G13" s="156"/>
      <c r="H13" s="157"/>
      <c r="I13" s="5"/>
    </row>
    <row r="14" spans="1:9" ht="14.25">
      <c r="A14" s="5"/>
      <c r="B14" s="5"/>
      <c r="C14" s="5"/>
      <c r="D14" s="5"/>
      <c r="E14" s="5"/>
      <c r="F14" s="5"/>
      <c r="G14" s="5"/>
      <c r="H14" s="5"/>
      <c r="I14" s="5"/>
    </row>
    <row r="15" spans="1:9" ht="14.25">
      <c r="A15" s="5"/>
      <c r="B15" s="5"/>
      <c r="C15" s="5"/>
      <c r="D15" s="5"/>
      <c r="E15" s="5"/>
      <c r="F15" s="5"/>
      <c r="G15" s="5"/>
      <c r="H15" s="5"/>
      <c r="I15" s="5"/>
    </row>
    <row r="16" spans="1:9" ht="14.25">
      <c r="A16" s="5"/>
      <c r="B16" s="5"/>
      <c r="C16" s="5"/>
      <c r="D16" s="5"/>
      <c r="E16" s="5"/>
      <c r="F16" s="5"/>
      <c r="G16" s="5"/>
      <c r="H16" s="5"/>
      <c r="I16" s="5"/>
    </row>
    <row r="17" spans="1:9" ht="14.25">
      <c r="A17" s="5"/>
      <c r="B17" s="5"/>
      <c r="C17" s="5"/>
      <c r="D17" s="5"/>
      <c r="E17" s="5"/>
      <c r="F17" s="5"/>
      <c r="G17" s="5"/>
      <c r="H17" s="5"/>
      <c r="I17" s="5"/>
    </row>
    <row r="18" spans="1:9" ht="14.25">
      <c r="A18" s="5"/>
      <c r="B18" s="5"/>
      <c r="C18" s="5"/>
      <c r="D18" s="5"/>
      <c r="E18" s="5"/>
      <c r="F18" s="5"/>
      <c r="G18" s="5"/>
      <c r="H18" s="5"/>
      <c r="I18" s="5"/>
    </row>
    <row r="19" spans="1:9" ht="14.25">
      <c r="A19" s="5"/>
      <c r="B19" s="5"/>
      <c r="C19" s="5"/>
      <c r="D19" s="5"/>
      <c r="E19" s="5"/>
      <c r="F19" s="5"/>
      <c r="G19" s="5"/>
      <c r="H19" s="5"/>
      <c r="I19" s="5"/>
    </row>
    <row r="20" spans="1:9" ht="14.25">
      <c r="A20" s="5"/>
      <c r="B20" s="5"/>
      <c r="C20" s="5"/>
      <c r="D20" s="5"/>
      <c r="E20" s="5"/>
      <c r="F20" s="5"/>
      <c r="G20" s="5"/>
      <c r="H20" s="5"/>
      <c r="I20" s="5"/>
    </row>
    <row r="21" spans="1:9" ht="14.25">
      <c r="A21" s="5"/>
      <c r="B21" s="5"/>
      <c r="C21" s="5"/>
      <c r="D21" s="5"/>
      <c r="E21" s="5"/>
      <c r="F21" s="5"/>
      <c r="G21" s="5"/>
      <c r="H21" s="5"/>
      <c r="I21" s="5"/>
    </row>
    <row r="22" spans="1:9" ht="14.25">
      <c r="A22" s="5"/>
      <c r="B22" s="5"/>
      <c r="C22" s="5"/>
      <c r="D22" s="5"/>
      <c r="E22" s="5"/>
      <c r="F22" s="5"/>
      <c r="G22" s="5"/>
      <c r="H22" s="5"/>
      <c r="I22" s="5"/>
    </row>
    <row r="23" spans="1:9" ht="14.25">
      <c r="A23" s="5"/>
      <c r="B23" s="5"/>
      <c r="C23" s="5"/>
      <c r="D23" s="5"/>
      <c r="E23" s="5"/>
      <c r="F23" s="5"/>
      <c r="G23" s="5"/>
      <c r="H23" s="5"/>
      <c r="I23" s="5"/>
    </row>
    <row r="24" spans="1:9" ht="14.25">
      <c r="A24" s="5"/>
      <c r="B24" s="5"/>
      <c r="C24" s="5"/>
      <c r="D24" s="5"/>
      <c r="E24" s="158"/>
      <c r="F24" s="158"/>
      <c r="G24" s="158"/>
      <c r="H24" s="158"/>
      <c r="I24" s="5"/>
    </row>
    <row r="25" spans="1:9" ht="20.25">
      <c r="A25" s="5"/>
      <c r="B25" s="5"/>
      <c r="C25" s="159"/>
      <c r="D25" s="5"/>
      <c r="E25" s="158"/>
      <c r="F25" s="158"/>
      <c r="G25" s="158"/>
      <c r="H25" s="158"/>
      <c r="I25" s="5"/>
    </row>
    <row r="26" spans="1:9" ht="25.5" hidden="1">
      <c r="A26" s="160"/>
      <c r="B26" s="160"/>
      <c r="C26" s="161" t="s">
        <v>2</v>
      </c>
      <c r="D26" s="161"/>
      <c r="E26" s="162" t="s">
        <v>3</v>
      </c>
      <c r="F26" s="162"/>
      <c r="G26" s="162"/>
      <c r="H26" s="162"/>
      <c r="I26" s="170"/>
    </row>
    <row r="27" spans="1:9" ht="25.5">
      <c r="A27" s="7"/>
      <c r="B27" s="7"/>
      <c r="C27" s="161" t="s">
        <v>4</v>
      </c>
      <c r="D27" s="161"/>
      <c r="E27" s="163" t="s">
        <v>5</v>
      </c>
      <c r="F27" s="163"/>
      <c r="G27" s="163"/>
      <c r="H27" s="163"/>
      <c r="I27" s="171"/>
    </row>
    <row r="28" spans="1:9" ht="25.5">
      <c r="A28" s="7"/>
      <c r="B28" s="7"/>
      <c r="C28" s="161" t="s">
        <v>6</v>
      </c>
      <c r="D28" s="161"/>
      <c r="E28" s="163" t="s">
        <v>0</v>
      </c>
      <c r="F28" s="163"/>
      <c r="G28" s="163"/>
      <c r="H28" s="163"/>
      <c r="I28" s="171"/>
    </row>
    <row r="29" spans="1:9" ht="25.5">
      <c r="A29" s="7"/>
      <c r="B29" s="7"/>
      <c r="C29" s="161" t="s">
        <v>7</v>
      </c>
      <c r="D29" s="161"/>
      <c r="E29" s="164"/>
      <c r="F29" s="164"/>
      <c r="G29" s="164"/>
      <c r="H29" s="164"/>
      <c r="I29" s="171"/>
    </row>
    <row r="30" spans="1:9" ht="25.5">
      <c r="A30" s="7"/>
      <c r="B30" s="7"/>
      <c r="C30" s="161" t="s">
        <v>8</v>
      </c>
      <c r="D30" s="161"/>
      <c r="E30" s="165"/>
      <c r="F30" s="164"/>
      <c r="G30" s="164"/>
      <c r="H30" s="164"/>
      <c r="I30" s="171"/>
    </row>
    <row r="31" spans="1:9" ht="20.25">
      <c r="A31" s="7"/>
      <c r="B31" s="7"/>
      <c r="C31" s="7"/>
      <c r="D31" s="7"/>
      <c r="E31" s="166"/>
      <c r="F31" s="166"/>
      <c r="G31" s="166"/>
      <c r="H31" s="166"/>
      <c r="I31" s="166"/>
    </row>
    <row r="32" spans="1:11" ht="14.25">
      <c r="A32" s="7"/>
      <c r="B32" s="7"/>
      <c r="C32" s="7"/>
      <c r="D32" s="7"/>
      <c r="E32" s="7"/>
      <c r="F32" s="7"/>
      <c r="G32" s="7"/>
      <c r="H32" s="7"/>
      <c r="I32" s="7"/>
      <c r="J32" s="172"/>
      <c r="K32" s="172"/>
    </row>
  </sheetData>
  <sheetProtection/>
  <mergeCells count="12">
    <mergeCell ref="C26:D26"/>
    <mergeCell ref="E26:H26"/>
    <mergeCell ref="C27:D27"/>
    <mergeCell ref="E27:H27"/>
    <mergeCell ref="C28:D28"/>
    <mergeCell ref="E28:H28"/>
    <mergeCell ref="C29:D29"/>
    <mergeCell ref="E29:H29"/>
    <mergeCell ref="C30:D30"/>
    <mergeCell ref="E30:H30"/>
    <mergeCell ref="B2:I3"/>
    <mergeCell ref="B4:I5"/>
  </mergeCells>
  <dataValidations count="3">
    <dataValidation type="list" allowBlank="1" showInputMessage="1" showErrorMessage="1" sqref="H9">
      <formula1>$K$34:$K$100</formula1>
    </dataValidation>
    <dataValidation type="list" allowBlank="1" showInputMessage="1" showErrorMessage="1" sqref="H11">
      <formula1>#REF!</formula1>
    </dataValidation>
    <dataValidation type="list" allowBlank="1" showInputMessage="1" showErrorMessage="1" sqref="E26:H26">
      <formula1>$L$34:$L$100</formula1>
    </dataValidation>
  </dataValidations>
  <printOptions horizontalCentered="1" verticalCentered="1"/>
  <pageMargins left="0.59" right="0.55" top="0.75" bottom="0.7900000000000001" header="0.51" footer="0.51"/>
  <pageSetup horizontalDpi="600" verticalDpi="600" orientation="portrait" paperSize="9"/>
  <headerFooter scaleWithDoc="0"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1"/>
  <sheetViews>
    <sheetView showZeros="0" workbookViewId="0" topLeftCell="B6">
      <selection activeCell="I6" sqref="I6"/>
    </sheetView>
  </sheetViews>
  <sheetFormatPr defaultColWidth="9.00390625" defaultRowHeight="14.25"/>
  <cols>
    <col min="1" max="1" width="5.125" style="93" customWidth="1"/>
    <col min="2" max="2" width="5.375" style="94" customWidth="1"/>
    <col min="3" max="3" width="12.00390625" style="94" customWidth="1"/>
    <col min="4" max="4" width="9.75390625" style="94" customWidth="1"/>
    <col min="5" max="5" width="12.25390625" style="95" customWidth="1"/>
    <col min="6" max="6" width="9.875" style="95" customWidth="1"/>
    <col min="7" max="7" width="15.50390625" style="96" customWidth="1"/>
    <col min="8" max="8" width="10.375" style="96" customWidth="1"/>
    <col min="9" max="9" width="15.75390625" style="96" bestFit="1" customWidth="1"/>
    <col min="10" max="16384" width="9.00390625" style="96" customWidth="1"/>
  </cols>
  <sheetData>
    <row r="1" spans="1:9" ht="50.25" customHeight="1">
      <c r="A1" s="97" t="s">
        <v>9</v>
      </c>
      <c r="B1" s="97"/>
      <c r="C1" s="97"/>
      <c r="D1" s="97"/>
      <c r="E1" s="97"/>
      <c r="F1" s="97"/>
      <c r="G1" s="97"/>
      <c r="H1" s="97"/>
      <c r="I1" s="97"/>
    </row>
    <row r="2" spans="1:256" s="90" customFormat="1" ht="24" customHeight="1" hidden="1">
      <c r="A2" s="98" t="s">
        <v>2</v>
      </c>
      <c r="B2" s="98"/>
      <c r="C2" s="99" t="str">
        <f>'封面'!E26</f>
        <v>20kV及以下配电网工程预算定额-2011年7月版</v>
      </c>
      <c r="D2" s="99"/>
      <c r="E2" s="99"/>
      <c r="F2" s="99"/>
      <c r="G2" s="100" t="s">
        <v>10</v>
      </c>
      <c r="H2" s="101">
        <f>'封面'!H9</f>
        <v>0</v>
      </c>
      <c r="I2" s="139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  <c r="IL2" s="100"/>
      <c r="IM2" s="100"/>
      <c r="IN2" s="100"/>
      <c r="IO2" s="100"/>
      <c r="IP2" s="100"/>
      <c r="IQ2" s="100"/>
      <c r="IR2" s="100"/>
      <c r="IS2" s="100"/>
      <c r="IT2" s="100"/>
      <c r="IU2" s="100"/>
      <c r="IV2" s="100"/>
    </row>
    <row r="3" spans="1:256" s="90" customFormat="1" ht="24" customHeight="1" hidden="1">
      <c r="A3" s="98" t="s">
        <v>4</v>
      </c>
      <c r="B3" s="98"/>
      <c r="C3" s="99" t="str">
        <f>'封面'!E27</f>
        <v>阜阳科技工程学校界首职教中心配电工程</v>
      </c>
      <c r="D3" s="99"/>
      <c r="E3" s="99"/>
      <c r="F3" s="99"/>
      <c r="G3" s="100" t="s">
        <v>11</v>
      </c>
      <c r="H3" s="102">
        <f>'封面'!H11</f>
        <v>0</v>
      </c>
      <c r="I3" s="14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  <c r="IP3" s="100"/>
      <c r="IQ3" s="100"/>
      <c r="IR3" s="100"/>
      <c r="IS3" s="100"/>
      <c r="IT3" s="100"/>
      <c r="IU3" s="100"/>
      <c r="IV3" s="100"/>
    </row>
    <row r="4" spans="1:256" s="90" customFormat="1" ht="4.5" customHeight="1">
      <c r="A4" s="98"/>
      <c r="B4" s="98"/>
      <c r="C4" s="99"/>
      <c r="D4" s="99"/>
      <c r="E4" s="99"/>
      <c r="F4" s="99"/>
      <c r="G4" s="100"/>
      <c r="H4" s="103"/>
      <c r="I4" s="103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  <c r="IQ4" s="100"/>
      <c r="IR4" s="100"/>
      <c r="IS4" s="100"/>
      <c r="IT4" s="100"/>
      <c r="IU4" s="100"/>
      <c r="IV4" s="100"/>
    </row>
    <row r="5" spans="1:9" s="91" customFormat="1" ht="27.75" customHeight="1">
      <c r="A5" s="104" t="s">
        <v>12</v>
      </c>
      <c r="B5" s="104" t="s">
        <v>13</v>
      </c>
      <c r="C5" s="104"/>
      <c r="D5" s="104"/>
      <c r="E5" s="104" t="s">
        <v>14</v>
      </c>
      <c r="F5" s="104"/>
      <c r="G5" s="104"/>
      <c r="H5" s="104"/>
      <c r="I5" s="141" t="s">
        <v>15</v>
      </c>
    </row>
    <row r="6" spans="1:9" ht="27.75" customHeight="1">
      <c r="A6" s="104" t="s">
        <v>16</v>
      </c>
      <c r="B6" s="105" t="s">
        <v>17</v>
      </c>
      <c r="C6" s="105"/>
      <c r="D6" s="105"/>
      <c r="E6" s="106" t="s">
        <v>18</v>
      </c>
      <c r="F6" s="106"/>
      <c r="G6" s="106"/>
      <c r="H6" s="106"/>
      <c r="I6" s="123"/>
    </row>
    <row r="7" spans="1:9" ht="27.75" customHeight="1">
      <c r="A7" s="107" t="s">
        <v>19</v>
      </c>
      <c r="B7" s="106" t="s">
        <v>20</v>
      </c>
      <c r="C7" s="106"/>
      <c r="D7" s="106"/>
      <c r="E7" s="108"/>
      <c r="F7" s="108"/>
      <c r="G7" s="108"/>
      <c r="H7" s="108"/>
      <c r="I7" s="123"/>
    </row>
    <row r="8" spans="1:9" ht="27.75" customHeight="1" hidden="1">
      <c r="A8" s="107">
        <v>1</v>
      </c>
      <c r="B8" s="106" t="s">
        <v>21</v>
      </c>
      <c r="C8" s="106"/>
      <c r="D8" s="106"/>
      <c r="E8" s="108"/>
      <c r="F8" s="108"/>
      <c r="G8" s="108"/>
      <c r="H8" s="108"/>
      <c r="I8" s="142">
        <f>'材料表'!J5</f>
        <v>0</v>
      </c>
    </row>
    <row r="9" spans="1:9" ht="27.75" customHeight="1">
      <c r="A9" s="107">
        <v>1</v>
      </c>
      <c r="B9" s="106" t="s">
        <v>22</v>
      </c>
      <c r="C9" s="106"/>
      <c r="D9" s="106"/>
      <c r="E9" s="108"/>
      <c r="F9" s="108"/>
      <c r="G9" s="108"/>
      <c r="H9" s="108"/>
      <c r="I9" s="143"/>
    </row>
    <row r="10" spans="1:9" ht="27.75" customHeight="1">
      <c r="A10" s="107">
        <v>2</v>
      </c>
      <c r="B10" s="106" t="s">
        <v>23</v>
      </c>
      <c r="C10" s="106"/>
      <c r="D10" s="106"/>
      <c r="E10" s="109"/>
      <c r="F10" s="110"/>
      <c r="G10" s="110"/>
      <c r="H10" s="111"/>
      <c r="I10" s="143"/>
    </row>
    <row r="11" spans="1:9" ht="27.75" customHeight="1">
      <c r="A11" s="107" t="s">
        <v>24</v>
      </c>
      <c r="B11" s="106" t="s">
        <v>25</v>
      </c>
      <c r="C11" s="106"/>
      <c r="D11" s="106"/>
      <c r="E11" s="108" t="s">
        <v>26</v>
      </c>
      <c r="F11" s="108"/>
      <c r="G11" s="108"/>
      <c r="H11" s="108"/>
      <c r="I11" s="123"/>
    </row>
    <row r="12" spans="1:9" ht="27.75" customHeight="1">
      <c r="A12" s="107" t="s">
        <v>27</v>
      </c>
      <c r="B12" s="106" t="s">
        <v>28</v>
      </c>
      <c r="C12" s="106"/>
      <c r="D12" s="106"/>
      <c r="E12" s="108" t="s">
        <v>29</v>
      </c>
      <c r="F12" s="108"/>
      <c r="G12" s="108"/>
      <c r="H12" s="108"/>
      <c r="I12" s="123">
        <v>0</v>
      </c>
    </row>
    <row r="13" spans="1:9" ht="27.75" customHeight="1">
      <c r="A13" s="107" t="s">
        <v>30</v>
      </c>
      <c r="B13" s="106" t="s">
        <v>31</v>
      </c>
      <c r="C13" s="106"/>
      <c r="D13" s="106"/>
      <c r="E13" s="112" t="s">
        <v>32</v>
      </c>
      <c r="F13" s="113"/>
      <c r="G13" s="113"/>
      <c r="H13" s="114"/>
      <c r="I13" s="123"/>
    </row>
    <row r="14" spans="1:9" ht="27.75" customHeight="1">
      <c r="A14" s="107" t="s">
        <v>33</v>
      </c>
      <c r="B14" s="106" t="s">
        <v>34</v>
      </c>
      <c r="C14" s="106"/>
      <c r="D14" s="106"/>
      <c r="E14" s="115" t="s">
        <v>35</v>
      </c>
      <c r="F14" s="116"/>
      <c r="G14" s="116"/>
      <c r="H14" s="117"/>
      <c r="I14" s="123"/>
    </row>
    <row r="15" spans="1:9" ht="27.75" customHeight="1">
      <c r="A15" s="104" t="s">
        <v>36</v>
      </c>
      <c r="B15" s="105" t="s">
        <v>37</v>
      </c>
      <c r="C15" s="105"/>
      <c r="D15" s="105"/>
      <c r="E15" s="112" t="s">
        <v>38</v>
      </c>
      <c r="F15" s="113"/>
      <c r="G15" s="113"/>
      <c r="H15" s="114"/>
      <c r="I15" s="123"/>
    </row>
    <row r="16" spans="1:9" ht="27.75" customHeight="1">
      <c r="A16" s="104" t="s">
        <v>39</v>
      </c>
      <c r="B16" s="105" t="s">
        <v>40</v>
      </c>
      <c r="C16" s="105"/>
      <c r="D16" s="105"/>
      <c r="E16" s="115" t="s">
        <v>41</v>
      </c>
      <c r="F16" s="116"/>
      <c r="G16" s="116"/>
      <c r="H16" s="117"/>
      <c r="I16" s="123"/>
    </row>
    <row r="17" spans="1:9" ht="27.75" customHeight="1">
      <c r="A17" s="104" t="s">
        <v>42</v>
      </c>
      <c r="B17" s="105" t="s">
        <v>43</v>
      </c>
      <c r="C17" s="105"/>
      <c r="D17" s="105"/>
      <c r="E17" s="118" t="s">
        <v>44</v>
      </c>
      <c r="F17" s="110"/>
      <c r="G17" s="110"/>
      <c r="H17" s="111"/>
      <c r="I17" s="123">
        <v>0</v>
      </c>
    </row>
    <row r="18" spans="1:9" ht="27.75" customHeight="1">
      <c r="A18" s="104" t="s">
        <v>45</v>
      </c>
      <c r="B18" s="105" t="s">
        <v>46</v>
      </c>
      <c r="C18" s="105"/>
      <c r="D18" s="105"/>
      <c r="E18" s="118" t="s">
        <v>47</v>
      </c>
      <c r="F18" s="110"/>
      <c r="G18" s="110"/>
      <c r="H18" s="111"/>
      <c r="I18" s="123"/>
    </row>
    <row r="19" spans="1:9" ht="27.75" customHeight="1">
      <c r="A19" s="104" t="s">
        <v>48</v>
      </c>
      <c r="B19" s="105" t="s">
        <v>49</v>
      </c>
      <c r="C19" s="105"/>
      <c r="D19" s="105"/>
      <c r="E19" s="106" t="s">
        <v>50</v>
      </c>
      <c r="F19" s="106"/>
      <c r="G19" s="106"/>
      <c r="H19" s="106"/>
      <c r="I19" s="123"/>
    </row>
    <row r="20" spans="1:9" ht="27.75" customHeight="1">
      <c r="A20" s="107" t="s">
        <v>19</v>
      </c>
      <c r="B20" s="106" t="s">
        <v>51</v>
      </c>
      <c r="C20" s="106"/>
      <c r="D20" s="106"/>
      <c r="E20" s="119" t="s">
        <v>52</v>
      </c>
      <c r="F20" s="119"/>
      <c r="G20" s="119"/>
      <c r="H20" s="119"/>
      <c r="I20" s="123">
        <f>I21+I22+I23</f>
        <v>0</v>
      </c>
    </row>
    <row r="21" spans="1:9" ht="27.75" customHeight="1">
      <c r="A21" s="107">
        <v>1</v>
      </c>
      <c r="B21" s="106" t="s">
        <v>53</v>
      </c>
      <c r="C21" s="106"/>
      <c r="D21" s="106"/>
      <c r="E21" s="120" t="s">
        <v>54</v>
      </c>
      <c r="F21" s="121"/>
      <c r="G21" s="122" t="s">
        <v>55</v>
      </c>
      <c r="H21" s="123"/>
      <c r="I21" s="123">
        <f>H21*F21</f>
        <v>0</v>
      </c>
    </row>
    <row r="22" spans="1:9" ht="27.75" customHeight="1">
      <c r="A22" s="107">
        <v>2</v>
      </c>
      <c r="B22" s="106" t="s">
        <v>56</v>
      </c>
      <c r="C22" s="106"/>
      <c r="D22" s="106"/>
      <c r="E22" s="120" t="s">
        <v>54</v>
      </c>
      <c r="F22" s="121"/>
      <c r="G22" s="122" t="s">
        <v>55</v>
      </c>
      <c r="H22" s="123"/>
      <c r="I22" s="123">
        <f>H22*F22</f>
        <v>0</v>
      </c>
    </row>
    <row r="23" spans="1:9" ht="27.75" customHeight="1">
      <c r="A23" s="107">
        <v>3</v>
      </c>
      <c r="B23" s="106" t="s">
        <v>57</v>
      </c>
      <c r="C23" s="106"/>
      <c r="D23" s="106"/>
      <c r="E23" s="120" t="s">
        <v>54</v>
      </c>
      <c r="F23" s="121"/>
      <c r="G23" s="124" t="s">
        <v>55</v>
      </c>
      <c r="H23" s="123"/>
      <c r="I23" s="123">
        <f>H23*F23</f>
        <v>0</v>
      </c>
    </row>
    <row r="24" spans="1:9" ht="27.75" customHeight="1">
      <c r="A24" s="107" t="s">
        <v>24</v>
      </c>
      <c r="B24" s="106" t="s">
        <v>58</v>
      </c>
      <c r="C24" s="106"/>
      <c r="D24" s="106"/>
      <c r="E24" s="106"/>
      <c r="F24" s="106"/>
      <c r="G24" s="106"/>
      <c r="H24" s="106"/>
      <c r="I24" s="144"/>
    </row>
    <row r="25" spans="1:9" s="92" customFormat="1" ht="27.75" customHeight="1">
      <c r="A25" s="104" t="s">
        <v>59</v>
      </c>
      <c r="B25" s="105" t="s">
        <v>60</v>
      </c>
      <c r="C25" s="105"/>
      <c r="D25" s="105"/>
      <c r="E25" s="106" t="s">
        <v>61</v>
      </c>
      <c r="F25" s="106"/>
      <c r="G25" s="106"/>
      <c r="H25" s="106"/>
      <c r="I25" s="123"/>
    </row>
    <row r="26" spans="1:9" s="92" customFormat="1" ht="27.75" customHeight="1">
      <c r="A26" s="104" t="s">
        <v>62</v>
      </c>
      <c r="B26" s="125" t="s">
        <v>63</v>
      </c>
      <c r="C26" s="126"/>
      <c r="D26" s="127"/>
      <c r="E26" s="128" t="s">
        <v>64</v>
      </c>
      <c r="F26" s="129"/>
      <c r="G26" s="129"/>
      <c r="H26" s="130"/>
      <c r="I26" s="123"/>
    </row>
    <row r="27" spans="1:9" ht="27.75" customHeight="1">
      <c r="A27" s="104" t="s">
        <v>65</v>
      </c>
      <c r="B27" s="105" t="s">
        <v>66</v>
      </c>
      <c r="C27" s="105"/>
      <c r="D27" s="105"/>
      <c r="E27" s="131" t="str">
        <f>"大写金额："&amp;IF(TRIM(I27)="","",IF(I27=0,"",""&amp;SUBSTITUTE(SUBSTITUTE(TEXT(TRUNC(FIXED(I27)),"[dbnum2]G/通用格式元;负[dbnum2]G/通用格式元;"&amp;IF(I27&gt;-0.5%,,"负"))&amp;TEXT(RIGHT(FIXED(I27),2),"[dbnum2]0角0分;;"&amp;IF(ABS(I27)&gt;1%,"整",)),"零角",IF(ABS(I27)&lt;1,,"零")),"零分","整")))</f>
        <v>大写金额：</v>
      </c>
      <c r="F27" s="132"/>
      <c r="G27" s="132"/>
      <c r="H27" s="133"/>
      <c r="I27" s="145"/>
    </row>
    <row r="28" spans="1:9" ht="27.75" customHeight="1" hidden="1">
      <c r="A28" s="107" t="s">
        <v>19</v>
      </c>
      <c r="B28" s="106" t="s">
        <v>67</v>
      </c>
      <c r="C28" s="106"/>
      <c r="D28" s="106"/>
      <c r="E28" s="131" t="str">
        <f>"大写金额："&amp;IF(TRIM(I28)="","",IF(I28=0,"",""&amp;SUBSTITUTE(SUBSTITUTE(TEXT(TRUNC(FIXED(I28)),"[dbnum2]G/通用格式元;负[dbnum2]G/通用格式元;"&amp;IF(I28&gt;-0.5%,,"负"))&amp;TEXT(RIGHT(FIXED(I28),2),"[dbnum2]0角0分;;"&amp;IF(ABS(I28)&gt;1%,"整",)),"零角",IF(ABS(I28)&lt;1,,"零")),"零分","整")))</f>
        <v>大写金额：</v>
      </c>
      <c r="F28" s="132"/>
      <c r="G28" s="132"/>
      <c r="H28" s="133"/>
      <c r="I28" s="146">
        <f>I8</f>
        <v>0</v>
      </c>
    </row>
    <row r="29" spans="1:9" ht="27" customHeight="1" hidden="1">
      <c r="A29" s="107" t="s">
        <v>30</v>
      </c>
      <c r="B29" s="106" t="s">
        <v>68</v>
      </c>
      <c r="C29" s="106"/>
      <c r="D29" s="106"/>
      <c r="E29" s="131" t="str">
        <f>"大写金额："&amp;IF(TRIM(I29)="","",IF(I29=0,"",""&amp;SUBSTITUTE(SUBSTITUTE(TEXT(TRUNC(FIXED(I29)),"[dbnum2]G/通用格式元;负[dbnum2]G/通用格式元;"&amp;IF(I29&gt;-0.5%,,"负"))&amp;TEXT(RIGHT(FIXED(I29),2),"[dbnum2]0角0分;;"&amp;IF(ABS(I29)&gt;1%,"整",)),"零角",IF(ABS(I29)&lt;1,,"零")),"零分","整")))</f>
        <v>大写金额：</v>
      </c>
      <c r="F29" s="132"/>
      <c r="G29" s="132"/>
      <c r="H29" s="133"/>
      <c r="I29" s="146">
        <f>I27-I28</f>
        <v>0</v>
      </c>
    </row>
    <row r="30" spans="1:9" ht="35.25" customHeight="1" hidden="1">
      <c r="A30" s="103" t="s">
        <v>69</v>
      </c>
      <c r="B30" s="103"/>
      <c r="C30" s="134"/>
      <c r="D30" s="135" t="s">
        <v>8</v>
      </c>
      <c r="E30" s="136">
        <f>'封面'!E30</f>
        <v>0</v>
      </c>
      <c r="F30" s="137" t="s">
        <v>70</v>
      </c>
      <c r="G30" s="138" t="s">
        <v>71</v>
      </c>
      <c r="H30" s="96" t="s">
        <v>72</v>
      </c>
      <c r="I30" s="147"/>
    </row>
    <row r="31" spans="1:6" ht="14.25">
      <c r="A31" s="96"/>
      <c r="B31" s="96"/>
      <c r="C31" s="96"/>
      <c r="D31" s="96"/>
      <c r="E31" s="96"/>
      <c r="F31" s="96"/>
    </row>
    <row r="32" spans="1:6" ht="14.25">
      <c r="A32" s="96"/>
      <c r="B32" s="96"/>
      <c r="C32" s="96"/>
      <c r="D32" s="96"/>
      <c r="E32" s="96"/>
      <c r="F32" s="96"/>
    </row>
    <row r="33" spans="1:6" ht="14.25">
      <c r="A33" s="96"/>
      <c r="B33" s="96"/>
      <c r="C33" s="96"/>
      <c r="D33" s="96"/>
      <c r="E33" s="96"/>
      <c r="F33" s="96"/>
    </row>
    <row r="34" spans="1:6" ht="14.25">
      <c r="A34" s="96"/>
      <c r="B34" s="96"/>
      <c r="C34" s="96"/>
      <c r="D34" s="96"/>
      <c r="E34" s="96"/>
      <c r="F34" s="96"/>
    </row>
    <row r="35" spans="1:8" ht="14.25">
      <c r="A35" s="96"/>
      <c r="B35" s="96"/>
      <c r="C35" s="96"/>
      <c r="D35" s="96"/>
      <c r="E35" s="96"/>
      <c r="F35" s="96"/>
      <c r="H35" s="93"/>
    </row>
    <row r="36" spans="1:6" ht="14.25">
      <c r="A36" s="96"/>
      <c r="B36" s="96"/>
      <c r="C36" s="96"/>
      <c r="D36" s="96"/>
      <c r="E36" s="96"/>
      <c r="F36" s="96"/>
    </row>
    <row r="37" spans="1:6" ht="14.25">
      <c r="A37" s="96"/>
      <c r="B37" s="96"/>
      <c r="C37" s="96"/>
      <c r="D37" s="96"/>
      <c r="E37" s="96"/>
      <c r="F37" s="96"/>
    </row>
    <row r="38" spans="1:6" ht="14.25">
      <c r="A38" s="96"/>
      <c r="B38" s="96"/>
      <c r="C38" s="96"/>
      <c r="D38" s="96"/>
      <c r="E38" s="96"/>
      <c r="F38" s="96"/>
    </row>
    <row r="39" spans="1:6" ht="14.25">
      <c r="A39" s="96"/>
      <c r="B39" s="96"/>
      <c r="C39" s="96"/>
      <c r="D39" s="96"/>
      <c r="E39" s="96"/>
      <c r="F39" s="96"/>
    </row>
    <row r="40" spans="1:6" ht="14.25">
      <c r="A40" s="96"/>
      <c r="B40" s="96"/>
      <c r="C40" s="96"/>
      <c r="D40" s="96"/>
      <c r="E40" s="96"/>
      <c r="F40" s="96"/>
    </row>
    <row r="41" spans="1:6" ht="14.25">
      <c r="A41" s="96"/>
      <c r="B41" s="96"/>
      <c r="C41" s="96"/>
      <c r="D41" s="96"/>
      <c r="E41" s="96"/>
      <c r="F41" s="96"/>
    </row>
    <row r="42" spans="1:6" ht="14.25">
      <c r="A42" s="96"/>
      <c r="B42" s="96"/>
      <c r="C42" s="96"/>
      <c r="D42" s="96"/>
      <c r="E42" s="96"/>
      <c r="F42" s="96"/>
    </row>
    <row r="43" spans="1:6" ht="14.25">
      <c r="A43" s="96"/>
      <c r="B43" s="96"/>
      <c r="C43" s="96"/>
      <c r="D43" s="96"/>
      <c r="E43" s="96"/>
      <c r="F43" s="96"/>
    </row>
    <row r="44" spans="1:6" ht="14.25">
      <c r="A44" s="96"/>
      <c r="B44" s="96"/>
      <c r="C44" s="96"/>
      <c r="D44" s="96"/>
      <c r="E44" s="96"/>
      <c r="F44" s="96"/>
    </row>
    <row r="45" spans="1:6" ht="14.25">
      <c r="A45" s="96"/>
      <c r="B45" s="96"/>
      <c r="C45" s="96"/>
      <c r="D45" s="96"/>
      <c r="E45" s="96"/>
      <c r="F45" s="96"/>
    </row>
    <row r="46" spans="1:6" ht="14.25">
      <c r="A46" s="96"/>
      <c r="B46" s="96"/>
      <c r="C46" s="96"/>
      <c r="D46" s="96"/>
      <c r="E46" s="96"/>
      <c r="F46" s="96"/>
    </row>
    <row r="47" spans="1:6" ht="14.25">
      <c r="A47" s="96"/>
      <c r="B47" s="96"/>
      <c r="C47" s="96"/>
      <c r="D47" s="96"/>
      <c r="E47" s="96"/>
      <c r="F47" s="96"/>
    </row>
    <row r="48" spans="1:6" ht="14.25">
      <c r="A48" s="96"/>
      <c r="B48" s="96"/>
      <c r="C48" s="96"/>
      <c r="D48" s="96"/>
      <c r="E48" s="96"/>
      <c r="F48" s="96"/>
    </row>
    <row r="49" spans="1:6" ht="14.25">
      <c r="A49" s="96"/>
      <c r="B49" s="96"/>
      <c r="C49" s="96"/>
      <c r="D49" s="96"/>
      <c r="E49" s="96"/>
      <c r="F49" s="96"/>
    </row>
    <row r="50" spans="1:6" ht="14.25">
      <c r="A50" s="96"/>
      <c r="B50" s="96"/>
      <c r="C50" s="96"/>
      <c r="D50" s="96"/>
      <c r="E50" s="96"/>
      <c r="F50" s="96"/>
    </row>
    <row r="51" spans="1:6" ht="14.25">
      <c r="A51" s="96"/>
      <c r="B51" s="96"/>
      <c r="C51" s="96"/>
      <c r="D51" s="96"/>
      <c r="E51" s="96"/>
      <c r="F51" s="96"/>
    </row>
    <row r="52" spans="1:6" ht="14.25">
      <c r="A52" s="96"/>
      <c r="B52" s="96"/>
      <c r="C52" s="96"/>
      <c r="D52" s="96"/>
      <c r="E52" s="96"/>
      <c r="F52" s="96"/>
    </row>
    <row r="53" spans="1:6" ht="14.25">
      <c r="A53" s="96"/>
      <c r="B53" s="96"/>
      <c r="C53" s="96"/>
      <c r="D53" s="96"/>
      <c r="E53" s="96"/>
      <c r="F53" s="96"/>
    </row>
    <row r="54" spans="1:6" ht="14.25">
      <c r="A54" s="96"/>
      <c r="B54" s="96"/>
      <c r="C54" s="96"/>
      <c r="D54" s="96"/>
      <c r="E54" s="96"/>
      <c r="F54" s="96"/>
    </row>
    <row r="55" spans="1:6" ht="14.25">
      <c r="A55" s="96"/>
      <c r="B55" s="96"/>
      <c r="C55" s="96"/>
      <c r="D55" s="96"/>
      <c r="E55" s="96"/>
      <c r="F55" s="96"/>
    </row>
    <row r="56" spans="1:6" ht="14.25">
      <c r="A56" s="96"/>
      <c r="B56" s="96"/>
      <c r="C56" s="96"/>
      <c r="D56" s="96"/>
      <c r="E56" s="96"/>
      <c r="F56" s="96"/>
    </row>
    <row r="57" spans="1:6" ht="14.25">
      <c r="A57" s="96"/>
      <c r="B57" s="96"/>
      <c r="C57" s="96"/>
      <c r="D57" s="96"/>
      <c r="E57" s="96"/>
      <c r="F57" s="96"/>
    </row>
    <row r="58" spans="1:6" ht="14.25">
      <c r="A58" s="96"/>
      <c r="B58" s="96"/>
      <c r="C58" s="96"/>
      <c r="D58" s="96"/>
      <c r="E58" s="96"/>
      <c r="F58" s="96"/>
    </row>
    <row r="59" spans="1:6" ht="14.25">
      <c r="A59" s="96"/>
      <c r="B59" s="96"/>
      <c r="C59" s="96"/>
      <c r="D59" s="96"/>
      <c r="E59" s="96"/>
      <c r="F59" s="96"/>
    </row>
    <row r="60" spans="1:6" ht="14.25">
      <c r="A60" s="96"/>
      <c r="B60" s="96"/>
      <c r="C60" s="96"/>
      <c r="D60" s="96"/>
      <c r="E60" s="96"/>
      <c r="F60" s="96"/>
    </row>
    <row r="61" spans="1:6" ht="14.25">
      <c r="A61" s="96"/>
      <c r="B61" s="96"/>
      <c r="C61" s="96"/>
      <c r="D61" s="96"/>
      <c r="E61" s="96"/>
      <c r="F61" s="96"/>
    </row>
    <row r="62" spans="1:6" ht="14.25">
      <c r="A62" s="96"/>
      <c r="B62" s="96"/>
      <c r="C62" s="96"/>
      <c r="D62" s="96"/>
      <c r="E62" s="96"/>
      <c r="F62" s="96"/>
    </row>
    <row r="63" spans="1:6" ht="14.25">
      <c r="A63" s="96"/>
      <c r="B63" s="96"/>
      <c r="C63" s="96"/>
      <c r="D63" s="96"/>
      <c r="E63" s="96"/>
      <c r="F63" s="96"/>
    </row>
    <row r="64" spans="1:6" ht="14.25">
      <c r="A64" s="96"/>
      <c r="B64" s="96"/>
      <c r="C64" s="96"/>
      <c r="D64" s="96"/>
      <c r="E64" s="96"/>
      <c r="F64" s="96"/>
    </row>
    <row r="65" spans="1:6" ht="14.25">
      <c r="A65" s="96"/>
      <c r="B65" s="96"/>
      <c r="C65" s="96"/>
      <c r="D65" s="96"/>
      <c r="E65" s="96"/>
      <c r="F65" s="96"/>
    </row>
    <row r="66" spans="1:6" ht="14.25">
      <c r="A66" s="96"/>
      <c r="B66" s="96"/>
      <c r="C66" s="96"/>
      <c r="D66" s="96"/>
      <c r="E66" s="96"/>
      <c r="F66" s="96"/>
    </row>
    <row r="67" spans="1:6" ht="14.25">
      <c r="A67" s="96"/>
      <c r="B67" s="96"/>
      <c r="C67" s="96"/>
      <c r="D67" s="96"/>
      <c r="E67" s="96"/>
      <c r="F67" s="96"/>
    </row>
    <row r="68" spans="1:6" ht="14.25">
      <c r="A68" s="96"/>
      <c r="B68" s="96"/>
      <c r="C68" s="96"/>
      <c r="D68" s="96"/>
      <c r="E68" s="96"/>
      <c r="F68" s="96"/>
    </row>
    <row r="69" spans="1:6" ht="14.25">
      <c r="A69" s="96"/>
      <c r="B69" s="96"/>
      <c r="C69" s="96"/>
      <c r="D69" s="96"/>
      <c r="E69" s="96"/>
      <c r="F69" s="96"/>
    </row>
    <row r="70" spans="1:6" ht="14.25">
      <c r="A70" s="96"/>
      <c r="B70" s="96"/>
      <c r="C70" s="96"/>
      <c r="D70" s="96"/>
      <c r="E70" s="96"/>
      <c r="F70" s="96"/>
    </row>
    <row r="71" spans="1:6" ht="14.25">
      <c r="A71" s="96"/>
      <c r="B71" s="96"/>
      <c r="C71" s="96"/>
      <c r="D71" s="96"/>
      <c r="E71" s="96"/>
      <c r="F71" s="96"/>
    </row>
    <row r="72" spans="1:6" ht="14.25">
      <c r="A72" s="96"/>
      <c r="B72" s="96"/>
      <c r="C72" s="96"/>
      <c r="D72" s="96"/>
      <c r="E72" s="96"/>
      <c r="F72" s="96"/>
    </row>
    <row r="73" spans="1:6" ht="14.25">
      <c r="A73" s="96"/>
      <c r="B73" s="96"/>
      <c r="C73" s="96"/>
      <c r="D73" s="96"/>
      <c r="E73" s="96"/>
      <c r="F73" s="96"/>
    </row>
    <row r="74" spans="1:6" ht="14.25">
      <c r="A74" s="96"/>
      <c r="B74" s="96"/>
      <c r="C74" s="96"/>
      <c r="D74" s="96"/>
      <c r="E74" s="96"/>
      <c r="F74" s="96"/>
    </row>
    <row r="75" spans="1:6" ht="14.25">
      <c r="A75" s="96"/>
      <c r="B75" s="96"/>
      <c r="C75" s="96"/>
      <c r="D75" s="96"/>
      <c r="E75" s="96"/>
      <c r="F75" s="96"/>
    </row>
    <row r="76" spans="1:6" ht="14.25">
      <c r="A76" s="96"/>
      <c r="B76" s="96"/>
      <c r="C76" s="96"/>
      <c r="D76" s="96"/>
      <c r="E76" s="96"/>
      <c r="F76" s="96"/>
    </row>
    <row r="77" spans="1:6" ht="14.25">
      <c r="A77" s="96"/>
      <c r="B77" s="96"/>
      <c r="C77" s="96"/>
      <c r="D77" s="96"/>
      <c r="E77" s="96"/>
      <c r="F77" s="96"/>
    </row>
    <row r="78" spans="1:6" ht="14.25">
      <c r="A78" s="96"/>
      <c r="B78" s="96"/>
      <c r="C78" s="96"/>
      <c r="D78" s="96"/>
      <c r="E78" s="96"/>
      <c r="F78" s="96"/>
    </row>
    <row r="79" spans="1:6" ht="14.25">
      <c r="A79" s="96"/>
      <c r="B79" s="96"/>
      <c r="C79" s="96"/>
      <c r="D79" s="96"/>
      <c r="E79" s="96"/>
      <c r="F79" s="96"/>
    </row>
    <row r="80" spans="1:6" ht="14.25">
      <c r="A80" s="96"/>
      <c r="B80" s="96"/>
      <c r="C80" s="96"/>
      <c r="D80" s="96"/>
      <c r="E80" s="96"/>
      <c r="F80" s="96"/>
    </row>
    <row r="81" spans="1:6" ht="14.25">
      <c r="A81" s="96"/>
      <c r="B81" s="96"/>
      <c r="C81" s="96"/>
      <c r="D81" s="96"/>
      <c r="E81" s="96"/>
      <c r="F81" s="96"/>
    </row>
    <row r="82" spans="1:6" ht="14.25">
      <c r="A82" s="96"/>
      <c r="B82" s="96"/>
      <c r="C82" s="96"/>
      <c r="D82" s="96"/>
      <c r="E82" s="96"/>
      <c r="F82" s="96"/>
    </row>
    <row r="83" spans="1:6" ht="14.25">
      <c r="A83" s="96"/>
      <c r="B83" s="96"/>
      <c r="C83" s="96"/>
      <c r="D83" s="96"/>
      <c r="E83" s="96"/>
      <c r="F83" s="96"/>
    </row>
    <row r="84" spans="1:6" ht="14.25">
      <c r="A84" s="96"/>
      <c r="B84" s="96"/>
      <c r="C84" s="96"/>
      <c r="D84" s="96"/>
      <c r="E84" s="96"/>
      <c r="F84" s="96"/>
    </row>
    <row r="85" spans="1:6" ht="14.25">
      <c r="A85" s="96"/>
      <c r="B85" s="96"/>
      <c r="C85" s="96"/>
      <c r="D85" s="96"/>
      <c r="E85" s="96"/>
      <c r="F85" s="96"/>
    </row>
    <row r="86" spans="1:6" ht="14.25">
      <c r="A86" s="96"/>
      <c r="B86" s="96"/>
      <c r="C86" s="96"/>
      <c r="D86" s="96"/>
      <c r="E86" s="96"/>
      <c r="F86" s="96"/>
    </row>
    <row r="87" spans="1:6" ht="14.25">
      <c r="A87" s="96"/>
      <c r="B87" s="96"/>
      <c r="C87" s="96"/>
      <c r="D87" s="96"/>
      <c r="E87" s="96"/>
      <c r="F87" s="96"/>
    </row>
    <row r="88" spans="1:6" ht="14.25">
      <c r="A88" s="96"/>
      <c r="B88" s="96"/>
      <c r="C88" s="96"/>
      <c r="D88" s="96"/>
      <c r="E88" s="96"/>
      <c r="F88" s="96"/>
    </row>
    <row r="89" spans="1:6" ht="14.25">
      <c r="A89" s="96"/>
      <c r="B89" s="96"/>
      <c r="C89" s="96"/>
      <c r="D89" s="96"/>
      <c r="E89" s="96"/>
      <c r="F89" s="96"/>
    </row>
    <row r="90" spans="1:6" ht="14.25">
      <c r="A90" s="96"/>
      <c r="B90" s="96"/>
      <c r="C90" s="96"/>
      <c r="D90" s="96"/>
      <c r="E90" s="96"/>
      <c r="F90" s="96"/>
    </row>
    <row r="91" spans="1:6" ht="14.25">
      <c r="A91" s="96"/>
      <c r="B91" s="96"/>
      <c r="C91" s="96"/>
      <c r="D91" s="96"/>
      <c r="E91" s="96"/>
      <c r="F91" s="96"/>
    </row>
    <row r="92" spans="1:6" ht="14.25">
      <c r="A92" s="96"/>
      <c r="B92" s="96"/>
      <c r="C92" s="96"/>
      <c r="D92" s="96"/>
      <c r="E92" s="96"/>
      <c r="F92" s="96"/>
    </row>
    <row r="93" spans="1:6" ht="14.25">
      <c r="A93" s="96"/>
      <c r="B93" s="96"/>
      <c r="C93" s="96"/>
      <c r="D93" s="96"/>
      <c r="E93" s="96"/>
      <c r="F93" s="96"/>
    </row>
    <row r="94" spans="1:6" ht="14.25">
      <c r="A94" s="96"/>
      <c r="B94" s="96"/>
      <c r="C94" s="96"/>
      <c r="D94" s="96"/>
      <c r="E94" s="96"/>
      <c r="F94" s="96"/>
    </row>
    <row r="95" spans="1:6" ht="14.25">
      <c r="A95" s="96"/>
      <c r="B95" s="96"/>
      <c r="C95" s="96"/>
      <c r="D95" s="96"/>
      <c r="E95" s="96"/>
      <c r="F95" s="96"/>
    </row>
    <row r="96" spans="1:6" ht="14.25">
      <c r="A96" s="96"/>
      <c r="B96" s="96"/>
      <c r="C96" s="96"/>
      <c r="D96" s="96"/>
      <c r="E96" s="96"/>
      <c r="F96" s="96"/>
    </row>
    <row r="97" spans="1:6" ht="14.25">
      <c r="A97" s="96"/>
      <c r="B97" s="96"/>
      <c r="C97" s="96"/>
      <c r="D97" s="96"/>
      <c r="E97" s="96"/>
      <c r="F97" s="96"/>
    </row>
    <row r="98" spans="1:6" ht="14.25">
      <c r="A98" s="96"/>
      <c r="B98" s="96"/>
      <c r="C98" s="96"/>
      <c r="D98" s="96"/>
      <c r="E98" s="96"/>
      <c r="F98" s="96"/>
    </row>
    <row r="99" spans="1:6" ht="14.25">
      <c r="A99" s="96"/>
      <c r="B99" s="96"/>
      <c r="C99" s="96"/>
      <c r="D99" s="96"/>
      <c r="E99" s="96"/>
      <c r="F99" s="96"/>
    </row>
    <row r="100" spans="1:6" ht="14.25">
      <c r="A100" s="96"/>
      <c r="B100" s="96"/>
      <c r="C100" s="96"/>
      <c r="D100" s="96"/>
      <c r="E100" s="96"/>
      <c r="F100" s="96"/>
    </row>
    <row r="101" spans="1:6" ht="14.25">
      <c r="A101" s="96"/>
      <c r="B101" s="96"/>
      <c r="C101" s="96"/>
      <c r="D101" s="96"/>
      <c r="E101" s="96"/>
      <c r="F101" s="96"/>
    </row>
    <row r="102" spans="1:6" ht="14.25">
      <c r="A102" s="96"/>
      <c r="B102" s="96"/>
      <c r="C102" s="96"/>
      <c r="D102" s="96"/>
      <c r="E102" s="96"/>
      <c r="F102" s="96"/>
    </row>
    <row r="103" spans="1:6" ht="14.25">
      <c r="A103" s="96"/>
      <c r="B103" s="96"/>
      <c r="C103" s="96"/>
      <c r="D103" s="96"/>
      <c r="E103" s="96"/>
      <c r="F103" s="96"/>
    </row>
    <row r="104" spans="1:6" ht="14.25">
      <c r="A104" s="96"/>
      <c r="B104" s="96"/>
      <c r="C104" s="96"/>
      <c r="D104" s="96"/>
      <c r="E104" s="96"/>
      <c r="F104" s="96"/>
    </row>
    <row r="105" spans="1:6" ht="14.25">
      <c r="A105" s="96"/>
      <c r="B105" s="96"/>
      <c r="C105" s="96"/>
      <c r="D105" s="96"/>
      <c r="E105" s="96"/>
      <c r="F105" s="96"/>
    </row>
    <row r="106" spans="1:6" ht="14.25">
      <c r="A106" s="96"/>
      <c r="B106" s="96"/>
      <c r="C106" s="96"/>
      <c r="D106" s="96"/>
      <c r="E106" s="96"/>
      <c r="F106" s="96"/>
    </row>
    <row r="107" spans="1:6" ht="14.25">
      <c r="A107" s="96"/>
      <c r="B107" s="96"/>
      <c r="C107" s="96"/>
      <c r="D107" s="96"/>
      <c r="E107" s="96"/>
      <c r="F107" s="96"/>
    </row>
    <row r="108" spans="1:6" ht="14.25">
      <c r="A108" s="96"/>
      <c r="B108" s="96"/>
      <c r="C108" s="96"/>
      <c r="D108" s="96"/>
      <c r="E108" s="96"/>
      <c r="F108" s="96"/>
    </row>
    <row r="109" spans="1:6" ht="14.25">
      <c r="A109" s="96"/>
      <c r="B109" s="96"/>
      <c r="C109" s="96"/>
      <c r="D109" s="96"/>
      <c r="E109" s="96"/>
      <c r="F109" s="96"/>
    </row>
    <row r="110" spans="1:6" ht="14.25">
      <c r="A110" s="96"/>
      <c r="B110" s="96"/>
      <c r="C110" s="96"/>
      <c r="D110" s="96"/>
      <c r="E110" s="96"/>
      <c r="F110" s="96"/>
    </row>
    <row r="111" spans="1:6" ht="14.25">
      <c r="A111" s="96"/>
      <c r="B111" s="96"/>
      <c r="C111" s="96"/>
      <c r="D111" s="96"/>
      <c r="E111" s="96"/>
      <c r="F111" s="96"/>
    </row>
    <row r="112" spans="1:6" ht="14.25">
      <c r="A112" s="96"/>
      <c r="B112" s="96"/>
      <c r="C112" s="96"/>
      <c r="D112" s="96"/>
      <c r="E112" s="96"/>
      <c r="F112" s="96"/>
    </row>
    <row r="113" spans="1:6" ht="14.25">
      <c r="A113" s="96"/>
      <c r="B113" s="96"/>
      <c r="C113" s="96"/>
      <c r="D113" s="96"/>
      <c r="E113" s="96"/>
      <c r="F113" s="96"/>
    </row>
    <row r="114" spans="1:6" ht="14.25">
      <c r="A114" s="96"/>
      <c r="B114" s="96"/>
      <c r="C114" s="96"/>
      <c r="D114" s="96"/>
      <c r="E114" s="96"/>
      <c r="F114" s="96"/>
    </row>
    <row r="115" spans="1:6" ht="14.25">
      <c r="A115" s="96"/>
      <c r="B115" s="96"/>
      <c r="C115" s="96"/>
      <c r="D115" s="96"/>
      <c r="E115" s="96"/>
      <c r="F115" s="96"/>
    </row>
    <row r="116" spans="1:6" ht="14.25">
      <c r="A116" s="96"/>
      <c r="B116" s="96"/>
      <c r="C116" s="96"/>
      <c r="D116" s="96"/>
      <c r="E116" s="96"/>
      <c r="F116" s="96"/>
    </row>
    <row r="117" spans="1:6" ht="14.25">
      <c r="A117" s="96"/>
      <c r="B117" s="96"/>
      <c r="C117" s="96"/>
      <c r="D117" s="96"/>
      <c r="E117" s="96"/>
      <c r="F117" s="96"/>
    </row>
    <row r="118" spans="1:6" ht="14.25">
      <c r="A118" s="96"/>
      <c r="B118" s="96"/>
      <c r="C118" s="96"/>
      <c r="D118" s="96"/>
      <c r="E118" s="96"/>
      <c r="F118" s="96"/>
    </row>
    <row r="119" spans="1:6" ht="14.25">
      <c r="A119" s="96"/>
      <c r="B119" s="96"/>
      <c r="C119" s="96"/>
      <c r="D119" s="96"/>
      <c r="E119" s="96"/>
      <c r="F119" s="96"/>
    </row>
    <row r="120" spans="1:6" ht="14.25">
      <c r="A120" s="96"/>
      <c r="B120" s="96"/>
      <c r="C120" s="96"/>
      <c r="D120" s="96"/>
      <c r="E120" s="96"/>
      <c r="F120" s="96"/>
    </row>
    <row r="121" spans="1:6" ht="14.25">
      <c r="A121" s="96"/>
      <c r="B121" s="96"/>
      <c r="C121" s="96"/>
      <c r="D121" s="96"/>
      <c r="E121" s="96"/>
      <c r="F121" s="96"/>
    </row>
    <row r="122" spans="1:6" ht="14.25">
      <c r="A122" s="96"/>
      <c r="B122" s="96"/>
      <c r="C122" s="96"/>
      <c r="D122" s="96"/>
      <c r="E122" s="96"/>
      <c r="F122" s="96"/>
    </row>
    <row r="123" spans="1:6" ht="14.25">
      <c r="A123" s="96"/>
      <c r="B123" s="96"/>
      <c r="C123" s="96"/>
      <c r="D123" s="96"/>
      <c r="E123" s="96"/>
      <c r="F123" s="96"/>
    </row>
    <row r="124" spans="1:6" ht="14.25">
      <c r="A124" s="96"/>
      <c r="B124" s="96"/>
      <c r="C124" s="96"/>
      <c r="D124" s="96"/>
      <c r="E124" s="96"/>
      <c r="F124" s="96"/>
    </row>
    <row r="125" spans="1:6" ht="14.25">
      <c r="A125" s="96"/>
      <c r="B125" s="96"/>
      <c r="C125" s="96"/>
      <c r="D125" s="96"/>
      <c r="E125" s="96"/>
      <c r="F125" s="96"/>
    </row>
    <row r="126" spans="1:6" ht="14.25">
      <c r="A126" s="96"/>
      <c r="B126" s="96"/>
      <c r="C126" s="96"/>
      <c r="D126" s="96"/>
      <c r="E126" s="96"/>
      <c r="F126" s="96"/>
    </row>
    <row r="127" spans="1:6" ht="14.25">
      <c r="A127" s="96"/>
      <c r="B127" s="96"/>
      <c r="C127" s="96"/>
      <c r="D127" s="96"/>
      <c r="E127" s="96"/>
      <c r="F127" s="96"/>
    </row>
    <row r="128" spans="1:6" ht="14.25">
      <c r="A128" s="96"/>
      <c r="B128" s="96"/>
      <c r="C128" s="96"/>
      <c r="D128" s="96"/>
      <c r="E128" s="96"/>
      <c r="F128" s="96"/>
    </row>
    <row r="129" spans="1:6" ht="14.25">
      <c r="A129" s="96"/>
      <c r="B129" s="96"/>
      <c r="C129" s="96"/>
      <c r="D129" s="96"/>
      <c r="E129" s="96"/>
      <c r="F129" s="96"/>
    </row>
    <row r="130" spans="1:6" ht="14.25">
      <c r="A130" s="96"/>
      <c r="B130" s="96"/>
      <c r="C130" s="96"/>
      <c r="D130" s="96"/>
      <c r="E130" s="96"/>
      <c r="F130" s="96"/>
    </row>
    <row r="131" spans="1:6" ht="14.25">
      <c r="A131" s="96"/>
      <c r="B131" s="96"/>
      <c r="C131" s="96"/>
      <c r="D131" s="96"/>
      <c r="E131" s="96"/>
      <c r="F131" s="96"/>
    </row>
    <row r="132" spans="1:6" ht="14.25">
      <c r="A132" s="96"/>
      <c r="B132" s="96"/>
      <c r="C132" s="96"/>
      <c r="D132" s="96"/>
      <c r="E132" s="96"/>
      <c r="F132" s="96"/>
    </row>
    <row r="133" spans="1:6" ht="14.25">
      <c r="A133" s="96"/>
      <c r="B133" s="96"/>
      <c r="C133" s="96"/>
      <c r="D133" s="96"/>
      <c r="E133" s="96"/>
      <c r="F133" s="96"/>
    </row>
    <row r="134" spans="1:6" ht="14.25">
      <c r="A134" s="96"/>
      <c r="B134" s="96"/>
      <c r="C134" s="96"/>
      <c r="D134" s="96"/>
      <c r="E134" s="96"/>
      <c r="F134" s="96"/>
    </row>
    <row r="135" spans="1:6" ht="14.25">
      <c r="A135" s="96"/>
      <c r="B135" s="96"/>
      <c r="C135" s="96"/>
      <c r="D135" s="96"/>
      <c r="E135" s="96"/>
      <c r="F135" s="96"/>
    </row>
    <row r="136" spans="1:6" ht="14.25">
      <c r="A136" s="96"/>
      <c r="B136" s="96"/>
      <c r="C136" s="96"/>
      <c r="D136" s="96"/>
      <c r="E136" s="96"/>
      <c r="F136" s="96"/>
    </row>
    <row r="137" spans="1:6" ht="14.25">
      <c r="A137" s="96"/>
      <c r="B137" s="96"/>
      <c r="C137" s="96"/>
      <c r="D137" s="96"/>
      <c r="E137" s="96"/>
      <c r="F137" s="96"/>
    </row>
    <row r="138" spans="1:6" ht="14.25">
      <c r="A138" s="96"/>
      <c r="B138" s="96"/>
      <c r="C138" s="96"/>
      <c r="D138" s="96"/>
      <c r="E138" s="96"/>
      <c r="F138" s="96"/>
    </row>
    <row r="139" spans="1:6" ht="14.25">
      <c r="A139" s="96"/>
      <c r="B139" s="96"/>
      <c r="C139" s="96"/>
      <c r="D139" s="96"/>
      <c r="E139" s="96"/>
      <c r="F139" s="96"/>
    </row>
    <row r="140" spans="1:6" ht="14.25">
      <c r="A140" s="96"/>
      <c r="B140" s="96"/>
      <c r="C140" s="96"/>
      <c r="D140" s="96"/>
      <c r="E140" s="96"/>
      <c r="F140" s="96"/>
    </row>
    <row r="141" spans="1:6" ht="14.25">
      <c r="A141" s="96"/>
      <c r="B141" s="96"/>
      <c r="C141" s="96"/>
      <c r="D141" s="96"/>
      <c r="E141" s="96"/>
      <c r="F141" s="96"/>
    </row>
    <row r="142" spans="1:6" ht="14.25">
      <c r="A142" s="96"/>
      <c r="B142" s="96"/>
      <c r="C142" s="96"/>
      <c r="D142" s="96"/>
      <c r="E142" s="96"/>
      <c r="F142" s="96"/>
    </row>
    <row r="143" spans="1:6" ht="14.25">
      <c r="A143" s="96"/>
      <c r="B143" s="96"/>
      <c r="C143" s="96"/>
      <c r="D143" s="96"/>
      <c r="E143" s="96"/>
      <c r="F143" s="96"/>
    </row>
    <row r="144" spans="1:6" ht="14.25">
      <c r="A144" s="96"/>
      <c r="B144" s="96"/>
      <c r="C144" s="96"/>
      <c r="D144" s="96"/>
      <c r="E144" s="96"/>
      <c r="F144" s="96"/>
    </row>
    <row r="145" spans="1:6" ht="14.25">
      <c r="A145" s="96"/>
      <c r="B145" s="96"/>
      <c r="C145" s="96"/>
      <c r="D145" s="96"/>
      <c r="E145" s="96"/>
      <c r="F145" s="96"/>
    </row>
    <row r="146" spans="1:6" ht="14.25">
      <c r="A146" s="96"/>
      <c r="B146" s="96"/>
      <c r="C146" s="96"/>
      <c r="D146" s="96"/>
      <c r="E146" s="96"/>
      <c r="F146" s="96"/>
    </row>
    <row r="147" spans="1:6" ht="14.25">
      <c r="A147" s="96"/>
      <c r="B147" s="96"/>
      <c r="C147" s="96"/>
      <c r="D147" s="96"/>
      <c r="E147" s="96"/>
      <c r="F147" s="96"/>
    </row>
    <row r="148" spans="1:6" ht="14.25">
      <c r="A148" s="96"/>
      <c r="B148" s="96"/>
      <c r="C148" s="96"/>
      <c r="D148" s="96"/>
      <c r="E148" s="96"/>
      <c r="F148" s="96"/>
    </row>
    <row r="149" spans="1:6" ht="14.25">
      <c r="A149" s="96"/>
      <c r="B149" s="96"/>
      <c r="C149" s="96"/>
      <c r="D149" s="96"/>
      <c r="E149" s="96"/>
      <c r="F149" s="96"/>
    </row>
    <row r="150" spans="1:6" ht="14.25">
      <c r="A150" s="96"/>
      <c r="B150" s="96"/>
      <c r="C150" s="96"/>
      <c r="D150" s="96"/>
      <c r="E150" s="96"/>
      <c r="F150" s="96"/>
    </row>
    <row r="151" spans="1:6" ht="14.25">
      <c r="A151" s="96"/>
      <c r="B151" s="96"/>
      <c r="C151" s="96"/>
      <c r="D151" s="96"/>
      <c r="E151" s="96"/>
      <c r="F151" s="96"/>
    </row>
    <row r="152" spans="1:6" ht="14.25">
      <c r="A152" s="96"/>
      <c r="B152" s="96"/>
      <c r="C152" s="96"/>
      <c r="D152" s="96"/>
      <c r="E152" s="96"/>
      <c r="F152" s="96"/>
    </row>
    <row r="153" spans="1:6" ht="14.25">
      <c r="A153" s="96"/>
      <c r="B153" s="96"/>
      <c r="C153" s="96"/>
      <c r="D153" s="96"/>
      <c r="E153" s="96"/>
      <c r="F153" s="96"/>
    </row>
    <row r="154" spans="1:6" ht="14.25">
      <c r="A154" s="96"/>
      <c r="B154" s="96"/>
      <c r="C154" s="96"/>
      <c r="D154" s="96"/>
      <c r="E154" s="96"/>
      <c r="F154" s="96"/>
    </row>
    <row r="155" spans="1:6" ht="14.25">
      <c r="A155" s="96"/>
      <c r="B155" s="96"/>
      <c r="C155" s="96"/>
      <c r="D155" s="96"/>
      <c r="E155" s="96"/>
      <c r="F155" s="96"/>
    </row>
    <row r="156" spans="1:6" ht="14.25">
      <c r="A156" s="96"/>
      <c r="B156" s="96"/>
      <c r="C156" s="96"/>
      <c r="D156" s="96"/>
      <c r="E156" s="96"/>
      <c r="F156" s="96"/>
    </row>
    <row r="157" spans="1:6" ht="14.25">
      <c r="A157" s="96"/>
      <c r="B157" s="96"/>
      <c r="C157" s="96"/>
      <c r="D157" s="96"/>
      <c r="E157" s="96"/>
      <c r="F157" s="96"/>
    </row>
    <row r="158" spans="1:6" ht="14.25">
      <c r="A158" s="96"/>
      <c r="B158" s="96"/>
      <c r="C158" s="96"/>
      <c r="D158" s="96"/>
      <c r="E158" s="96"/>
      <c r="F158" s="96"/>
    </row>
    <row r="159" spans="1:6" ht="14.25">
      <c r="A159" s="96"/>
      <c r="B159" s="96"/>
      <c r="C159" s="96"/>
      <c r="D159" s="96"/>
      <c r="E159" s="96"/>
      <c r="F159" s="96"/>
    </row>
    <row r="160" spans="1:6" ht="14.25">
      <c r="A160" s="96"/>
      <c r="B160" s="96"/>
      <c r="C160" s="96"/>
      <c r="D160" s="96"/>
      <c r="E160" s="96"/>
      <c r="F160" s="96"/>
    </row>
    <row r="161" spans="1:6" ht="14.25">
      <c r="A161" s="96"/>
      <c r="B161" s="96"/>
      <c r="C161" s="96"/>
      <c r="D161" s="96"/>
      <c r="E161" s="96"/>
      <c r="F161" s="96"/>
    </row>
    <row r="162" spans="1:6" ht="14.25">
      <c r="A162" s="96"/>
      <c r="B162" s="96"/>
      <c r="C162" s="96"/>
      <c r="D162" s="96"/>
      <c r="E162" s="96"/>
      <c r="F162" s="96"/>
    </row>
    <row r="163" spans="1:6" ht="14.25">
      <c r="A163" s="96"/>
      <c r="B163" s="96"/>
      <c r="C163" s="96"/>
      <c r="D163" s="96"/>
      <c r="E163" s="96"/>
      <c r="F163" s="96"/>
    </row>
    <row r="164" spans="1:6" ht="14.25">
      <c r="A164" s="96"/>
      <c r="B164" s="96"/>
      <c r="C164" s="96"/>
      <c r="D164" s="96"/>
      <c r="E164" s="96"/>
      <c r="F164" s="96"/>
    </row>
    <row r="165" spans="1:6" ht="14.25">
      <c r="A165" s="96"/>
      <c r="B165" s="96"/>
      <c r="C165" s="96"/>
      <c r="D165" s="96"/>
      <c r="E165" s="96"/>
      <c r="F165" s="96"/>
    </row>
    <row r="166" spans="1:6" ht="14.25">
      <c r="A166" s="96"/>
      <c r="B166" s="96"/>
      <c r="C166" s="96"/>
      <c r="D166" s="96"/>
      <c r="E166" s="96"/>
      <c r="F166" s="96"/>
    </row>
    <row r="167" spans="1:6" ht="14.25">
      <c r="A167" s="96"/>
      <c r="B167" s="96"/>
      <c r="C167" s="96"/>
      <c r="D167" s="96"/>
      <c r="E167" s="96"/>
      <c r="F167" s="96"/>
    </row>
    <row r="168" spans="1:6" ht="14.25">
      <c r="A168" s="96"/>
      <c r="B168" s="96"/>
      <c r="C168" s="96"/>
      <c r="D168" s="96"/>
      <c r="E168" s="96"/>
      <c r="F168" s="96"/>
    </row>
    <row r="169" spans="1:6" ht="14.25">
      <c r="A169" s="96"/>
      <c r="B169" s="96"/>
      <c r="C169" s="96"/>
      <c r="D169" s="96"/>
      <c r="E169" s="96"/>
      <c r="F169" s="96"/>
    </row>
    <row r="170" spans="1:6" ht="14.25">
      <c r="A170" s="96"/>
      <c r="B170" s="96"/>
      <c r="C170" s="96"/>
      <c r="D170" s="96"/>
      <c r="E170" s="96"/>
      <c r="F170" s="96"/>
    </row>
    <row r="171" spans="1:6" ht="14.25">
      <c r="A171" s="96"/>
      <c r="B171" s="96"/>
      <c r="C171" s="96"/>
      <c r="D171" s="96"/>
      <c r="E171" s="96"/>
      <c r="F171" s="96"/>
    </row>
    <row r="172" spans="1:6" ht="14.25">
      <c r="A172" s="96"/>
      <c r="B172" s="96"/>
      <c r="C172" s="96"/>
      <c r="D172" s="96"/>
      <c r="E172" s="96"/>
      <c r="F172" s="96"/>
    </row>
    <row r="173" spans="1:6" ht="14.25">
      <c r="A173" s="96"/>
      <c r="B173" s="96"/>
      <c r="C173" s="96"/>
      <c r="D173" s="96"/>
      <c r="E173" s="96"/>
      <c r="F173" s="96"/>
    </row>
    <row r="174" spans="1:6" ht="14.25">
      <c r="A174" s="96"/>
      <c r="B174" s="96"/>
      <c r="C174" s="96"/>
      <c r="D174" s="96"/>
      <c r="E174" s="96"/>
      <c r="F174" s="96"/>
    </row>
    <row r="175" spans="1:6" ht="14.25">
      <c r="A175" s="96"/>
      <c r="B175" s="96"/>
      <c r="C175" s="96"/>
      <c r="D175" s="96"/>
      <c r="E175" s="96"/>
      <c r="F175" s="96"/>
    </row>
    <row r="176" spans="1:6" ht="14.25">
      <c r="A176" s="96"/>
      <c r="B176" s="96"/>
      <c r="C176" s="96"/>
      <c r="D176" s="96"/>
      <c r="E176" s="96"/>
      <c r="F176" s="96"/>
    </row>
    <row r="177" spans="1:6" ht="14.25">
      <c r="A177" s="96"/>
      <c r="B177" s="96"/>
      <c r="C177" s="96"/>
      <c r="D177" s="96"/>
      <c r="E177" s="96"/>
      <c r="F177" s="96"/>
    </row>
    <row r="178" spans="1:6" ht="14.25">
      <c r="A178" s="96"/>
      <c r="B178" s="96"/>
      <c r="C178" s="96"/>
      <c r="D178" s="96"/>
      <c r="E178" s="96"/>
      <c r="F178" s="96"/>
    </row>
    <row r="179" spans="1:6" ht="14.25">
      <c r="A179" s="96"/>
      <c r="B179" s="96"/>
      <c r="C179" s="96"/>
      <c r="D179" s="96"/>
      <c r="E179" s="96"/>
      <c r="F179" s="96"/>
    </row>
    <row r="180" spans="1:6" ht="14.25">
      <c r="A180" s="96"/>
      <c r="B180" s="96"/>
      <c r="C180" s="96"/>
      <c r="D180" s="96"/>
      <c r="E180" s="96"/>
      <c r="F180" s="96"/>
    </row>
    <row r="181" spans="1:6" ht="14.25">
      <c r="A181" s="96"/>
      <c r="B181" s="96"/>
      <c r="C181" s="96"/>
      <c r="D181" s="96"/>
      <c r="E181" s="96"/>
      <c r="F181" s="96"/>
    </row>
    <row r="182" spans="1:6" ht="14.25">
      <c r="A182" s="96"/>
      <c r="B182" s="96"/>
      <c r="C182" s="96"/>
      <c r="D182" s="96"/>
      <c r="E182" s="96"/>
      <c r="F182" s="96"/>
    </row>
    <row r="183" spans="1:6" ht="14.25">
      <c r="A183" s="96"/>
      <c r="B183" s="96"/>
      <c r="C183" s="96"/>
      <c r="D183" s="96"/>
      <c r="E183" s="96"/>
      <c r="F183" s="96"/>
    </row>
    <row r="184" spans="1:6" ht="14.25">
      <c r="A184" s="96"/>
      <c r="B184" s="96"/>
      <c r="C184" s="96"/>
      <c r="D184" s="96"/>
      <c r="E184" s="96"/>
      <c r="F184" s="96"/>
    </row>
    <row r="185" spans="1:6" ht="14.25">
      <c r="A185" s="96"/>
      <c r="B185" s="96"/>
      <c r="C185" s="96"/>
      <c r="D185" s="96"/>
      <c r="E185" s="96"/>
      <c r="F185" s="96"/>
    </row>
    <row r="186" spans="1:6" ht="14.25">
      <c r="A186" s="96"/>
      <c r="B186" s="96"/>
      <c r="C186" s="96"/>
      <c r="D186" s="96"/>
      <c r="E186" s="96"/>
      <c r="F186" s="96"/>
    </row>
    <row r="187" spans="1:6" ht="14.25">
      <c r="A187" s="96"/>
      <c r="B187" s="96"/>
      <c r="C187" s="96"/>
      <c r="D187" s="96"/>
      <c r="E187" s="96"/>
      <c r="F187" s="96"/>
    </row>
    <row r="188" spans="1:6" ht="14.25">
      <c r="A188" s="96"/>
      <c r="B188" s="96"/>
      <c r="C188" s="96"/>
      <c r="D188" s="96"/>
      <c r="E188" s="96"/>
      <c r="F188" s="96"/>
    </row>
    <row r="189" spans="1:6" ht="14.25">
      <c r="A189" s="96"/>
      <c r="B189" s="96"/>
      <c r="C189" s="96"/>
      <c r="D189" s="96"/>
      <c r="E189" s="96"/>
      <c r="F189" s="96"/>
    </row>
    <row r="190" spans="1:6" ht="14.25">
      <c r="A190" s="96"/>
      <c r="B190" s="96"/>
      <c r="C190" s="96"/>
      <c r="D190" s="96"/>
      <c r="E190" s="96"/>
      <c r="F190" s="96"/>
    </row>
    <row r="191" spans="1:6" ht="14.25">
      <c r="A191" s="96"/>
      <c r="B191" s="96"/>
      <c r="C191" s="96"/>
      <c r="D191" s="96"/>
      <c r="E191" s="96"/>
      <c r="F191" s="96"/>
    </row>
    <row r="192" spans="1:6" ht="14.25">
      <c r="A192" s="96"/>
      <c r="B192" s="96"/>
      <c r="C192" s="96"/>
      <c r="D192" s="96"/>
      <c r="E192" s="96"/>
      <c r="F192" s="96"/>
    </row>
    <row r="193" spans="1:6" ht="14.25">
      <c r="A193" s="96"/>
      <c r="B193" s="96"/>
      <c r="C193" s="96"/>
      <c r="D193" s="96"/>
      <c r="E193" s="96"/>
      <c r="F193" s="96"/>
    </row>
    <row r="194" spans="1:6" ht="14.25">
      <c r="A194" s="96"/>
      <c r="B194" s="96"/>
      <c r="C194" s="96"/>
      <c r="D194" s="96"/>
      <c r="E194" s="96"/>
      <c r="F194" s="96"/>
    </row>
    <row r="195" spans="1:6" ht="14.25">
      <c r="A195" s="96"/>
      <c r="B195" s="96"/>
      <c r="C195" s="96"/>
      <c r="D195" s="96"/>
      <c r="E195" s="96"/>
      <c r="F195" s="96"/>
    </row>
    <row r="196" spans="1:6" ht="14.25">
      <c r="A196" s="96"/>
      <c r="B196" s="96"/>
      <c r="C196" s="96"/>
      <c r="D196" s="96"/>
      <c r="E196" s="96"/>
      <c r="F196" s="96"/>
    </row>
    <row r="197" spans="1:6" ht="14.25">
      <c r="A197" s="96"/>
      <c r="B197" s="96"/>
      <c r="C197" s="96"/>
      <c r="D197" s="96"/>
      <c r="E197" s="96"/>
      <c r="F197" s="96"/>
    </row>
    <row r="198" spans="1:6" ht="14.25">
      <c r="A198" s="96"/>
      <c r="B198" s="96"/>
      <c r="C198" s="96"/>
      <c r="D198" s="96"/>
      <c r="E198" s="96"/>
      <c r="F198" s="96"/>
    </row>
    <row r="199" spans="1:6" ht="14.25">
      <c r="A199" s="96"/>
      <c r="B199" s="96"/>
      <c r="C199" s="96"/>
      <c r="D199" s="96"/>
      <c r="E199" s="96"/>
      <c r="F199" s="96"/>
    </row>
    <row r="200" spans="1:6" ht="14.25">
      <c r="A200" s="96"/>
      <c r="B200" s="96"/>
      <c r="C200" s="96"/>
      <c r="D200" s="96"/>
      <c r="E200" s="96"/>
      <c r="F200" s="96"/>
    </row>
    <row r="201" spans="1:6" ht="14.25">
      <c r="A201" s="96"/>
      <c r="B201" s="96"/>
      <c r="C201" s="96"/>
      <c r="D201" s="96"/>
      <c r="E201" s="96"/>
      <c r="F201" s="96"/>
    </row>
    <row r="202" spans="1:6" ht="14.25">
      <c r="A202" s="96"/>
      <c r="B202" s="96"/>
      <c r="C202" s="96"/>
      <c r="D202" s="96"/>
      <c r="E202" s="96"/>
      <c r="F202" s="96"/>
    </row>
    <row r="203" spans="1:6" ht="14.25">
      <c r="A203" s="96"/>
      <c r="B203" s="96"/>
      <c r="C203" s="96"/>
      <c r="D203" s="96"/>
      <c r="E203" s="96"/>
      <c r="F203" s="96"/>
    </row>
    <row r="204" spans="1:6" ht="14.25">
      <c r="A204" s="96"/>
      <c r="B204" s="96"/>
      <c r="C204" s="96"/>
      <c r="D204" s="96"/>
      <c r="E204" s="96"/>
      <c r="F204" s="96"/>
    </row>
    <row r="205" spans="1:6" ht="14.25">
      <c r="A205" s="96"/>
      <c r="B205" s="96"/>
      <c r="C205" s="96"/>
      <c r="D205" s="96"/>
      <c r="E205" s="96"/>
      <c r="F205" s="96"/>
    </row>
    <row r="206" spans="1:6" ht="14.25">
      <c r="A206" s="96"/>
      <c r="B206" s="96"/>
      <c r="C206" s="96"/>
      <c r="D206" s="96"/>
      <c r="E206" s="96"/>
      <c r="F206" s="96"/>
    </row>
    <row r="207" spans="1:6" ht="14.25">
      <c r="A207" s="96"/>
      <c r="B207" s="96"/>
      <c r="C207" s="96"/>
      <c r="D207" s="96"/>
      <c r="E207" s="96"/>
      <c r="F207" s="96"/>
    </row>
    <row r="208" spans="1:6" ht="14.25">
      <c r="A208" s="96"/>
      <c r="B208" s="96"/>
      <c r="C208" s="96"/>
      <c r="D208" s="96"/>
      <c r="E208" s="96"/>
      <c r="F208" s="96"/>
    </row>
    <row r="209" spans="1:6" ht="14.25">
      <c r="A209" s="96"/>
      <c r="B209" s="96"/>
      <c r="C209" s="96"/>
      <c r="D209" s="96"/>
      <c r="E209" s="96"/>
      <c r="F209" s="96"/>
    </row>
    <row r="210" spans="1:6" ht="14.25">
      <c r="A210" s="96"/>
      <c r="B210" s="96"/>
      <c r="C210" s="96"/>
      <c r="D210" s="96"/>
      <c r="E210" s="96"/>
      <c r="F210" s="96"/>
    </row>
    <row r="211" spans="1:6" ht="14.25">
      <c r="A211" s="96"/>
      <c r="B211" s="96"/>
      <c r="C211" s="96"/>
      <c r="D211" s="96"/>
      <c r="E211" s="96"/>
      <c r="F211" s="96"/>
    </row>
  </sheetData>
  <sheetProtection/>
  <mergeCells count="55">
    <mergeCell ref="A1:I1"/>
    <mergeCell ref="A2:B2"/>
    <mergeCell ref="C2:F2"/>
    <mergeCell ref="H2:I2"/>
    <mergeCell ref="A3:B3"/>
    <mergeCell ref="C3:F3"/>
    <mergeCell ref="H3:I3"/>
    <mergeCell ref="B5:D5"/>
    <mergeCell ref="E5:H5"/>
    <mergeCell ref="B6:D6"/>
    <mergeCell ref="E6:H6"/>
    <mergeCell ref="B7:D7"/>
    <mergeCell ref="E7:H7"/>
    <mergeCell ref="B8:D8"/>
    <mergeCell ref="E8:H8"/>
    <mergeCell ref="B9:D9"/>
    <mergeCell ref="E9:H9"/>
    <mergeCell ref="B10:D10"/>
    <mergeCell ref="E10:H10"/>
    <mergeCell ref="B11:D11"/>
    <mergeCell ref="E11:H11"/>
    <mergeCell ref="B12:D12"/>
    <mergeCell ref="E12:H12"/>
    <mergeCell ref="B13:D13"/>
    <mergeCell ref="E13:H13"/>
    <mergeCell ref="B14:D14"/>
    <mergeCell ref="E14:H14"/>
    <mergeCell ref="B15:D15"/>
    <mergeCell ref="E15:H15"/>
    <mergeCell ref="B16:D16"/>
    <mergeCell ref="E16:H16"/>
    <mergeCell ref="B17:D17"/>
    <mergeCell ref="E17:H17"/>
    <mergeCell ref="B18:D18"/>
    <mergeCell ref="E18:H18"/>
    <mergeCell ref="B19:D19"/>
    <mergeCell ref="E19:H19"/>
    <mergeCell ref="B20:D20"/>
    <mergeCell ref="E20:H20"/>
    <mergeCell ref="B21:D21"/>
    <mergeCell ref="B22:D22"/>
    <mergeCell ref="B23:D23"/>
    <mergeCell ref="B24:D24"/>
    <mergeCell ref="E24:H24"/>
    <mergeCell ref="B25:D25"/>
    <mergeCell ref="E25:H25"/>
    <mergeCell ref="B26:D26"/>
    <mergeCell ref="E26:H26"/>
    <mergeCell ref="B27:D27"/>
    <mergeCell ref="E27:H27"/>
    <mergeCell ref="B28:D28"/>
    <mergeCell ref="E28:H28"/>
    <mergeCell ref="B29:D29"/>
    <mergeCell ref="E29:H29"/>
    <mergeCell ref="A30:B30"/>
  </mergeCells>
  <printOptions horizontalCentered="1" verticalCentered="1"/>
  <pageMargins left="0.7900000000000001" right="0.55" top="0.7900000000000001" bottom="0.7900000000000001" header="0.51" footer="0.51"/>
  <pageSetup horizontalDpi="300" verticalDpi="300" orientation="portrait" paperSize="9" scale="8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04"/>
  <sheetViews>
    <sheetView showZeros="0" tabSelected="1" workbookViewId="0" topLeftCell="A1">
      <pane xSplit="1" ySplit="6" topLeftCell="B7" activePane="bottomRight" state="frozen"/>
      <selection pane="bottomRight" activeCell="E9" sqref="E9:F24"/>
    </sheetView>
  </sheetViews>
  <sheetFormatPr defaultColWidth="9.00390625" defaultRowHeight="15" customHeight="1"/>
  <cols>
    <col min="1" max="1" width="7.75390625" style="4" customWidth="1"/>
    <col min="2" max="2" width="38.375" style="4" customWidth="1"/>
    <col min="3" max="3" width="9.125" style="57" customWidth="1"/>
    <col min="4" max="4" width="6.875" style="59" customWidth="1"/>
    <col min="5" max="5" width="9.125" style="59" customWidth="1"/>
    <col min="6" max="6" width="8.125" style="59" customWidth="1"/>
    <col min="7" max="8" width="10.375" style="59" customWidth="1"/>
    <col min="9" max="9" width="17.75390625" style="60" hidden="1" customWidth="1"/>
    <col min="10" max="16384" width="9.00390625" style="4" customWidth="1"/>
  </cols>
  <sheetData>
    <row r="1" spans="1:9" s="4" customFormat="1" ht="15" customHeight="1">
      <c r="A1" s="9" t="s">
        <v>73</v>
      </c>
      <c r="B1" s="9"/>
      <c r="C1" s="9"/>
      <c r="D1" s="9"/>
      <c r="E1" s="9"/>
      <c r="F1" s="9"/>
      <c r="G1" s="9"/>
      <c r="H1" s="9"/>
      <c r="I1" s="9"/>
    </row>
    <row r="2" spans="1:9" s="25" customFormat="1" ht="15" customHeight="1">
      <c r="A2" s="9"/>
      <c r="B2" s="9"/>
      <c r="C2" s="9"/>
      <c r="D2" s="9"/>
      <c r="E2" s="9"/>
      <c r="F2" s="9"/>
      <c r="G2" s="9"/>
      <c r="H2" s="9"/>
      <c r="I2" s="9"/>
    </row>
    <row r="3" spans="1:9" s="2" customFormat="1" ht="15" customHeight="1">
      <c r="A3" s="10" t="s">
        <v>2</v>
      </c>
      <c r="B3" s="41" t="str">
        <f>'封面'!E26</f>
        <v>20kV及以下配电网工程预算定额-2011年7月版</v>
      </c>
      <c r="C3" s="61" t="s">
        <v>11</v>
      </c>
      <c r="D3" s="61"/>
      <c r="E3" s="62">
        <f>'封面'!H11</f>
        <v>0</v>
      </c>
      <c r="F3" s="62"/>
      <c r="G3" s="63" t="s">
        <v>74</v>
      </c>
      <c r="H3" s="13">
        <f>'封面'!H9</f>
        <v>0</v>
      </c>
      <c r="I3" s="41"/>
    </row>
    <row r="4" spans="1:9" s="56" customFormat="1" ht="15" customHeight="1">
      <c r="A4" s="64" t="s">
        <v>75</v>
      </c>
      <c r="B4" s="64" t="s">
        <v>76</v>
      </c>
      <c r="C4" s="64" t="s">
        <v>77</v>
      </c>
      <c r="D4" s="65" t="s">
        <v>54</v>
      </c>
      <c r="E4" s="65" t="s">
        <v>78</v>
      </c>
      <c r="F4" s="65"/>
      <c r="G4" s="65" t="s">
        <v>79</v>
      </c>
      <c r="H4" s="65"/>
      <c r="I4" s="82" t="s">
        <v>80</v>
      </c>
    </row>
    <row r="5" spans="1:9" s="57" customFormat="1" ht="15" customHeight="1">
      <c r="A5" s="64"/>
      <c r="B5" s="64"/>
      <c r="C5" s="64"/>
      <c r="D5" s="65"/>
      <c r="E5" s="66" t="s">
        <v>81</v>
      </c>
      <c r="F5" s="66" t="s">
        <v>82</v>
      </c>
      <c r="G5" s="67" t="s">
        <v>81</v>
      </c>
      <c r="H5" s="67" t="s">
        <v>82</v>
      </c>
      <c r="I5" s="83"/>
    </row>
    <row r="6" spans="1:11" s="4" customFormat="1" ht="15" customHeight="1">
      <c r="A6" s="30"/>
      <c r="B6" s="14" t="s">
        <v>83</v>
      </c>
      <c r="C6" s="30"/>
      <c r="D6" s="22" t="s">
        <v>84</v>
      </c>
      <c r="E6" s="68"/>
      <c r="F6" s="68"/>
      <c r="G6" s="69">
        <f>SUM(G7:G104)/2</f>
        <v>0</v>
      </c>
      <c r="H6" s="69">
        <f>SUM(H7:H104)/2</f>
        <v>0</v>
      </c>
      <c r="I6" s="47"/>
      <c r="J6" s="84"/>
      <c r="K6" s="84"/>
    </row>
    <row r="7" spans="1:11" s="4" customFormat="1" ht="12">
      <c r="A7" s="24" t="s">
        <v>85</v>
      </c>
      <c r="B7" s="24" t="s">
        <v>86</v>
      </c>
      <c r="C7" s="30"/>
      <c r="D7" s="22" t="s">
        <v>84</v>
      </c>
      <c r="E7" s="68"/>
      <c r="F7" s="68"/>
      <c r="G7" s="69" t="s">
        <v>84</v>
      </c>
      <c r="H7" s="69" t="s">
        <v>84</v>
      </c>
      <c r="I7" s="47"/>
      <c r="J7" s="84"/>
      <c r="K7" s="84"/>
    </row>
    <row r="8" spans="1:11" s="4" customFormat="1" ht="12">
      <c r="A8" s="24" t="s">
        <v>87</v>
      </c>
      <c r="B8" s="24" t="s">
        <v>88</v>
      </c>
      <c r="C8" s="30"/>
      <c r="D8" s="22" t="s">
        <v>84</v>
      </c>
      <c r="E8" s="68"/>
      <c r="F8" s="68"/>
      <c r="G8" s="69">
        <f>SUM(G9:G10)</f>
        <v>0</v>
      </c>
      <c r="H8" s="69">
        <f>SUM(H9:H10)</f>
        <v>0</v>
      </c>
      <c r="I8" s="47"/>
      <c r="J8" s="84"/>
      <c r="K8" s="84"/>
    </row>
    <row r="9" spans="1:11" s="58" customFormat="1" ht="12">
      <c r="A9" s="70" t="s">
        <v>89</v>
      </c>
      <c r="B9" s="70" t="s">
        <v>90</v>
      </c>
      <c r="C9" s="71" t="s">
        <v>91</v>
      </c>
      <c r="D9" s="72"/>
      <c r="E9" s="73"/>
      <c r="F9" s="73"/>
      <c r="G9" s="74">
        <f>D9*E9</f>
        <v>0</v>
      </c>
      <c r="H9" s="74">
        <f>D9*F9</f>
        <v>0</v>
      </c>
      <c r="I9" s="85"/>
      <c r="J9" s="86"/>
      <c r="K9" s="86"/>
    </row>
    <row r="10" spans="1:11" s="58" customFormat="1" ht="12">
      <c r="A10" s="70" t="s">
        <v>92</v>
      </c>
      <c r="B10" s="70" t="s">
        <v>93</v>
      </c>
      <c r="C10" s="71" t="s">
        <v>94</v>
      </c>
      <c r="D10" s="72"/>
      <c r="E10" s="73"/>
      <c r="F10" s="73"/>
      <c r="G10" s="74">
        <f>D10*E10</f>
        <v>0</v>
      </c>
      <c r="H10" s="74">
        <f>D10*F10</f>
        <v>0</v>
      </c>
      <c r="I10" s="85"/>
      <c r="J10" s="86"/>
      <c r="K10" s="86"/>
    </row>
    <row r="11" spans="1:11" s="4" customFormat="1" ht="12">
      <c r="A11" s="24" t="s">
        <v>95</v>
      </c>
      <c r="B11" s="24" t="s">
        <v>96</v>
      </c>
      <c r="C11" s="30"/>
      <c r="D11" s="22" t="s">
        <v>84</v>
      </c>
      <c r="E11" s="68"/>
      <c r="F11" s="68"/>
      <c r="G11" s="69">
        <f>SUM(G12:G20)</f>
        <v>0</v>
      </c>
      <c r="H11" s="69">
        <f>SUM(H12:H20)</f>
        <v>0</v>
      </c>
      <c r="I11" s="47"/>
      <c r="J11" s="84"/>
      <c r="K11" s="84"/>
    </row>
    <row r="12" spans="1:11" s="4" customFormat="1" ht="12">
      <c r="A12" s="75" t="s">
        <v>97</v>
      </c>
      <c r="B12" s="75" t="s">
        <v>98</v>
      </c>
      <c r="C12" s="76" t="s">
        <v>99</v>
      </c>
      <c r="D12" s="72"/>
      <c r="E12" s="77"/>
      <c r="F12" s="77"/>
      <c r="G12" s="69">
        <f aca="true" t="shared" si="0" ref="G12:G20">D12*E12</f>
        <v>0</v>
      </c>
      <c r="H12" s="69">
        <f aca="true" t="shared" si="1" ref="H12:H20">D12*F12</f>
        <v>0</v>
      </c>
      <c r="I12" s="85"/>
      <c r="J12" s="84"/>
      <c r="K12" s="84"/>
    </row>
    <row r="13" spans="1:11" s="4" customFormat="1" ht="12">
      <c r="A13" s="78" t="s">
        <v>100</v>
      </c>
      <c r="B13" s="78" t="s">
        <v>101</v>
      </c>
      <c r="C13" s="79" t="s">
        <v>99</v>
      </c>
      <c r="D13" s="72"/>
      <c r="E13" s="80"/>
      <c r="F13" s="80"/>
      <c r="G13" s="69">
        <f t="shared" si="0"/>
        <v>0</v>
      </c>
      <c r="H13" s="69">
        <f t="shared" si="1"/>
        <v>0</v>
      </c>
      <c r="I13" s="47"/>
      <c r="J13" s="84"/>
      <c r="K13" s="84"/>
    </row>
    <row r="14" spans="1:11" s="58" customFormat="1" ht="24">
      <c r="A14" s="70" t="s">
        <v>102</v>
      </c>
      <c r="B14" s="70" t="s">
        <v>103</v>
      </c>
      <c r="C14" s="71" t="s">
        <v>99</v>
      </c>
      <c r="D14" s="72"/>
      <c r="E14" s="73"/>
      <c r="F14" s="73"/>
      <c r="G14" s="74">
        <f t="shared" si="0"/>
        <v>0</v>
      </c>
      <c r="H14" s="74">
        <f t="shared" si="1"/>
        <v>0</v>
      </c>
      <c r="I14" s="85"/>
      <c r="J14" s="86"/>
      <c r="K14" s="86"/>
    </row>
    <row r="15" spans="1:11" s="4" customFormat="1" ht="24">
      <c r="A15" s="75" t="s">
        <v>104</v>
      </c>
      <c r="B15" s="75" t="s">
        <v>105</v>
      </c>
      <c r="C15" s="76" t="s">
        <v>99</v>
      </c>
      <c r="D15" s="72"/>
      <c r="E15" s="77"/>
      <c r="F15" s="77"/>
      <c r="G15" s="69">
        <f t="shared" si="0"/>
        <v>0</v>
      </c>
      <c r="H15" s="69">
        <f t="shared" si="1"/>
        <v>0</v>
      </c>
      <c r="I15" s="85"/>
      <c r="J15" s="84"/>
      <c r="K15" s="84"/>
    </row>
    <row r="16" spans="1:11" s="4" customFormat="1" ht="12">
      <c r="A16" s="78" t="s">
        <v>106</v>
      </c>
      <c r="B16" s="78" t="s">
        <v>107</v>
      </c>
      <c r="C16" s="79" t="s">
        <v>108</v>
      </c>
      <c r="D16" s="72"/>
      <c r="E16" s="80"/>
      <c r="F16" s="80"/>
      <c r="G16" s="69">
        <f t="shared" si="0"/>
        <v>0</v>
      </c>
      <c r="H16" s="69">
        <f t="shared" si="1"/>
        <v>0</v>
      </c>
      <c r="I16" s="47"/>
      <c r="J16" s="84"/>
      <c r="K16" s="84"/>
    </row>
    <row r="17" spans="1:11" s="4" customFormat="1" ht="12">
      <c r="A17" s="78" t="s">
        <v>109</v>
      </c>
      <c r="B17" s="78" t="s">
        <v>110</v>
      </c>
      <c r="C17" s="79" t="s">
        <v>108</v>
      </c>
      <c r="D17" s="72"/>
      <c r="E17" s="80"/>
      <c r="F17" s="80"/>
      <c r="G17" s="69">
        <f t="shared" si="0"/>
        <v>0</v>
      </c>
      <c r="H17" s="69">
        <f t="shared" si="1"/>
        <v>0</v>
      </c>
      <c r="I17" s="47"/>
      <c r="J17" s="84"/>
      <c r="K17" s="84"/>
    </row>
    <row r="18" spans="1:11" s="4" customFormat="1" ht="12">
      <c r="A18" s="78" t="s">
        <v>111</v>
      </c>
      <c r="B18" s="78" t="s">
        <v>112</v>
      </c>
      <c r="C18" s="79" t="s">
        <v>108</v>
      </c>
      <c r="D18" s="72"/>
      <c r="E18" s="80"/>
      <c r="F18" s="80"/>
      <c r="G18" s="69">
        <f t="shared" si="0"/>
        <v>0</v>
      </c>
      <c r="H18" s="69">
        <f t="shared" si="1"/>
        <v>0</v>
      </c>
      <c r="I18" s="47"/>
      <c r="J18" s="84"/>
      <c r="K18" s="84"/>
    </row>
    <row r="19" spans="1:11" s="4" customFormat="1" ht="12">
      <c r="A19" s="75" t="s">
        <v>113</v>
      </c>
      <c r="B19" s="75" t="s">
        <v>114</v>
      </c>
      <c r="C19" s="76" t="s">
        <v>108</v>
      </c>
      <c r="D19" s="72"/>
      <c r="E19" s="77"/>
      <c r="F19" s="77"/>
      <c r="G19" s="69">
        <f t="shared" si="0"/>
        <v>0</v>
      </c>
      <c r="H19" s="69">
        <f t="shared" si="1"/>
        <v>0</v>
      </c>
      <c r="I19" s="85"/>
      <c r="J19" s="84"/>
      <c r="K19" s="84"/>
    </row>
    <row r="20" spans="1:11" s="4" customFormat="1" ht="12">
      <c r="A20" s="78" t="s">
        <v>115</v>
      </c>
      <c r="B20" s="78" t="s">
        <v>116</v>
      </c>
      <c r="C20" s="79" t="s">
        <v>117</v>
      </c>
      <c r="D20" s="72"/>
      <c r="E20" s="80"/>
      <c r="F20" s="80"/>
      <c r="G20" s="69">
        <f t="shared" si="0"/>
        <v>0</v>
      </c>
      <c r="H20" s="69">
        <f t="shared" si="1"/>
        <v>0</v>
      </c>
      <c r="I20" s="47"/>
      <c r="J20" s="84"/>
      <c r="K20" s="84"/>
    </row>
    <row r="21" spans="1:11" s="4" customFormat="1" ht="12">
      <c r="A21" s="24" t="s">
        <v>118</v>
      </c>
      <c r="B21" s="24" t="s">
        <v>119</v>
      </c>
      <c r="C21" s="30"/>
      <c r="D21" s="22" t="s">
        <v>84</v>
      </c>
      <c r="E21" s="68"/>
      <c r="F21" s="68"/>
      <c r="G21" s="69">
        <f>SUM(G22:G24)</f>
        <v>0</v>
      </c>
      <c r="H21" s="69">
        <f>SUM(H22:H24)</f>
        <v>0</v>
      </c>
      <c r="I21" s="47"/>
      <c r="J21" s="84"/>
      <c r="K21" s="84"/>
    </row>
    <row r="22" spans="1:11" s="4" customFormat="1" ht="12">
      <c r="A22" s="78" t="s">
        <v>120</v>
      </c>
      <c r="B22" s="78" t="s">
        <v>121</v>
      </c>
      <c r="C22" s="79" t="s">
        <v>122</v>
      </c>
      <c r="D22" s="72"/>
      <c r="E22" s="80"/>
      <c r="F22" s="80"/>
      <c r="G22" s="69">
        <f>D22*E22</f>
        <v>0</v>
      </c>
      <c r="H22" s="69">
        <f>D22*F22</f>
        <v>0</v>
      </c>
      <c r="I22" s="47"/>
      <c r="J22" s="84"/>
      <c r="K22" s="84"/>
    </row>
    <row r="23" spans="1:11" s="4" customFormat="1" ht="12">
      <c r="A23" s="75" t="s">
        <v>123</v>
      </c>
      <c r="B23" s="75" t="s">
        <v>124</v>
      </c>
      <c r="C23" s="76" t="s">
        <v>125</v>
      </c>
      <c r="D23" s="72"/>
      <c r="E23" s="77"/>
      <c r="F23" s="77"/>
      <c r="G23" s="69">
        <f>D23*E23</f>
        <v>0</v>
      </c>
      <c r="H23" s="69">
        <f>D23*F23</f>
        <v>0</v>
      </c>
      <c r="I23" s="85"/>
      <c r="J23" s="84"/>
      <c r="K23" s="84"/>
    </row>
    <row r="24" spans="1:11" s="4" customFormat="1" ht="12">
      <c r="A24" s="78" t="s">
        <v>126</v>
      </c>
      <c r="B24" s="78" t="s">
        <v>127</v>
      </c>
      <c r="C24" s="79" t="s">
        <v>125</v>
      </c>
      <c r="D24" s="72"/>
      <c r="E24" s="80"/>
      <c r="F24" s="80"/>
      <c r="G24" s="69">
        <f>D24*E24</f>
        <v>0</v>
      </c>
      <c r="H24" s="69">
        <f>D24*F24</f>
        <v>0</v>
      </c>
      <c r="I24" s="47"/>
      <c r="J24" s="84"/>
      <c r="K24" s="84"/>
    </row>
    <row r="25" spans="1:11" s="4" customFormat="1" ht="12">
      <c r="A25" s="24" t="s">
        <v>128</v>
      </c>
      <c r="B25" s="24" t="s">
        <v>129</v>
      </c>
      <c r="C25" s="30"/>
      <c r="D25" s="22" t="s">
        <v>84</v>
      </c>
      <c r="E25" s="68"/>
      <c r="F25" s="68"/>
      <c r="G25" s="69" t="s">
        <v>84</v>
      </c>
      <c r="H25" s="69" t="s">
        <v>84</v>
      </c>
      <c r="I25" s="47"/>
      <c r="J25" s="84"/>
      <c r="K25" s="84"/>
    </row>
    <row r="26" spans="1:11" s="58" customFormat="1" ht="15" customHeight="1">
      <c r="A26" s="70"/>
      <c r="B26" s="70"/>
      <c r="C26" s="71"/>
      <c r="D26" s="81"/>
      <c r="E26" s="73"/>
      <c r="F26" s="73"/>
      <c r="G26" s="74"/>
      <c r="H26" s="74"/>
      <c r="I26" s="85"/>
      <c r="J26" s="86"/>
      <c r="K26" s="86"/>
    </row>
    <row r="27" spans="1:11" s="58" customFormat="1" ht="15" customHeight="1">
      <c r="A27" s="70"/>
      <c r="B27" s="70"/>
      <c r="C27" s="71"/>
      <c r="D27" s="81"/>
      <c r="E27" s="73"/>
      <c r="F27" s="73"/>
      <c r="G27" s="74"/>
      <c r="H27" s="74"/>
      <c r="I27" s="85"/>
      <c r="J27" s="86"/>
      <c r="K27" s="86"/>
    </row>
    <row r="28" spans="1:11" s="58" customFormat="1" ht="15" customHeight="1">
      <c r="A28" s="70"/>
      <c r="B28" s="70"/>
      <c r="C28" s="71"/>
      <c r="D28" s="81"/>
      <c r="E28" s="73"/>
      <c r="F28" s="73"/>
      <c r="G28" s="74"/>
      <c r="H28" s="74"/>
      <c r="I28" s="85"/>
      <c r="J28" s="86"/>
      <c r="K28" s="86"/>
    </row>
    <row r="29" spans="1:11" s="58" customFormat="1" ht="15" customHeight="1">
      <c r="A29" s="70"/>
      <c r="B29" s="70"/>
      <c r="C29" s="71"/>
      <c r="D29" s="81"/>
      <c r="E29" s="73"/>
      <c r="F29" s="73"/>
      <c r="G29" s="74"/>
      <c r="H29" s="74"/>
      <c r="I29" s="85"/>
      <c r="J29" s="86"/>
      <c r="K29" s="86"/>
    </row>
    <row r="30" spans="1:11" s="58" customFormat="1" ht="15" customHeight="1">
      <c r="A30" s="70"/>
      <c r="B30" s="70"/>
      <c r="C30" s="71"/>
      <c r="D30" s="81"/>
      <c r="E30" s="73"/>
      <c r="F30" s="73"/>
      <c r="G30" s="74"/>
      <c r="H30" s="74"/>
      <c r="I30" s="85"/>
      <c r="J30" s="86"/>
      <c r="K30" s="86"/>
    </row>
    <row r="31" spans="1:11" s="58" customFormat="1" ht="15" customHeight="1">
      <c r="A31" s="70"/>
      <c r="B31" s="70"/>
      <c r="C31" s="71"/>
      <c r="D31" s="81"/>
      <c r="E31" s="73"/>
      <c r="F31" s="73"/>
      <c r="G31" s="74"/>
      <c r="H31" s="74"/>
      <c r="I31" s="85"/>
      <c r="J31" s="86"/>
      <c r="K31" s="86"/>
    </row>
    <row r="32" spans="1:11" s="58" customFormat="1" ht="15" customHeight="1">
      <c r="A32" s="70"/>
      <c r="B32" s="70"/>
      <c r="C32" s="71"/>
      <c r="D32" s="81"/>
      <c r="E32" s="73"/>
      <c r="F32" s="73"/>
      <c r="G32" s="74"/>
      <c r="H32" s="74"/>
      <c r="I32" s="85"/>
      <c r="J32" s="86"/>
      <c r="K32" s="86"/>
    </row>
    <row r="33" spans="1:11" s="58" customFormat="1" ht="15" customHeight="1">
      <c r="A33" s="70"/>
      <c r="B33" s="70"/>
      <c r="C33" s="71"/>
      <c r="D33" s="81"/>
      <c r="E33" s="73"/>
      <c r="F33" s="73"/>
      <c r="G33" s="74"/>
      <c r="H33" s="74"/>
      <c r="I33" s="85"/>
      <c r="J33" s="86"/>
      <c r="K33" s="86"/>
    </row>
    <row r="34" spans="1:11" s="58" customFormat="1" ht="15" customHeight="1">
      <c r="A34" s="70"/>
      <c r="B34" s="70"/>
      <c r="C34" s="71"/>
      <c r="D34" s="81"/>
      <c r="E34" s="73"/>
      <c r="F34" s="73"/>
      <c r="G34" s="74"/>
      <c r="H34" s="74"/>
      <c r="I34" s="85"/>
      <c r="J34" s="86"/>
      <c r="K34" s="86"/>
    </row>
    <row r="35" spans="1:11" s="58" customFormat="1" ht="15" customHeight="1">
      <c r="A35" s="70"/>
      <c r="B35" s="70"/>
      <c r="C35" s="71"/>
      <c r="D35" s="81"/>
      <c r="E35" s="73"/>
      <c r="F35" s="73"/>
      <c r="G35" s="74"/>
      <c r="H35" s="74"/>
      <c r="I35" s="85"/>
      <c r="J35" s="86"/>
      <c r="K35" s="86"/>
    </row>
    <row r="36" spans="1:11" s="58" customFormat="1" ht="15" customHeight="1">
      <c r="A36" s="70"/>
      <c r="B36" s="70"/>
      <c r="C36" s="71"/>
      <c r="D36" s="81"/>
      <c r="E36" s="73"/>
      <c r="F36" s="73"/>
      <c r="G36" s="74"/>
      <c r="H36" s="74"/>
      <c r="I36" s="85"/>
      <c r="J36" s="86"/>
      <c r="K36" s="86"/>
    </row>
    <row r="37" spans="1:11" s="58" customFormat="1" ht="15" customHeight="1">
      <c r="A37" s="70"/>
      <c r="B37" s="70"/>
      <c r="C37" s="71"/>
      <c r="D37" s="81"/>
      <c r="E37" s="73"/>
      <c r="F37" s="73"/>
      <c r="G37" s="74"/>
      <c r="H37" s="74"/>
      <c r="I37" s="85"/>
      <c r="J37" s="86"/>
      <c r="K37" s="86"/>
    </row>
    <row r="38" spans="1:11" s="58" customFormat="1" ht="15" customHeight="1">
      <c r="A38" s="70"/>
      <c r="B38" s="70"/>
      <c r="C38" s="71"/>
      <c r="D38" s="81"/>
      <c r="E38" s="73"/>
      <c r="F38" s="73"/>
      <c r="G38" s="74"/>
      <c r="H38" s="74"/>
      <c r="I38" s="85"/>
      <c r="J38" s="86"/>
      <c r="K38" s="86"/>
    </row>
    <row r="39" spans="1:11" s="58" customFormat="1" ht="15" customHeight="1">
      <c r="A39" s="70"/>
      <c r="B39" s="70"/>
      <c r="C39" s="71"/>
      <c r="D39" s="81"/>
      <c r="E39" s="73"/>
      <c r="F39" s="73"/>
      <c r="G39" s="74"/>
      <c r="H39" s="74"/>
      <c r="I39" s="85"/>
      <c r="J39" s="86"/>
      <c r="K39" s="86"/>
    </row>
    <row r="40" spans="1:11" s="58" customFormat="1" ht="15" customHeight="1">
      <c r="A40" s="70"/>
      <c r="B40" s="70"/>
      <c r="C40" s="71"/>
      <c r="D40" s="81"/>
      <c r="E40" s="73"/>
      <c r="F40" s="73"/>
      <c r="G40" s="74"/>
      <c r="H40" s="74"/>
      <c r="I40" s="85"/>
      <c r="J40" s="86"/>
      <c r="K40" s="86"/>
    </row>
    <row r="41" spans="1:11" s="58" customFormat="1" ht="15" customHeight="1">
      <c r="A41" s="70"/>
      <c r="B41" s="70"/>
      <c r="C41" s="71"/>
      <c r="D41" s="81"/>
      <c r="E41" s="73"/>
      <c r="F41" s="73"/>
      <c r="G41" s="74"/>
      <c r="H41" s="74"/>
      <c r="I41" s="85"/>
      <c r="J41" s="86"/>
      <c r="K41" s="86"/>
    </row>
    <row r="42" spans="1:11" s="58" customFormat="1" ht="15" customHeight="1">
      <c r="A42" s="70"/>
      <c r="B42" s="70"/>
      <c r="C42" s="71"/>
      <c r="D42" s="81"/>
      <c r="E42" s="73"/>
      <c r="F42" s="73"/>
      <c r="G42" s="74"/>
      <c r="H42" s="74"/>
      <c r="I42" s="85"/>
      <c r="J42" s="86"/>
      <c r="K42" s="86"/>
    </row>
    <row r="43" spans="1:11" s="58" customFormat="1" ht="15" customHeight="1">
      <c r="A43" s="70"/>
      <c r="B43" s="70"/>
      <c r="C43" s="71"/>
      <c r="D43" s="81"/>
      <c r="E43" s="73"/>
      <c r="F43" s="73"/>
      <c r="G43" s="74"/>
      <c r="H43" s="74"/>
      <c r="I43" s="85"/>
      <c r="J43" s="86"/>
      <c r="K43" s="86"/>
    </row>
    <row r="44" spans="1:11" s="58" customFormat="1" ht="15" customHeight="1">
      <c r="A44" s="70"/>
      <c r="B44" s="70"/>
      <c r="C44" s="71"/>
      <c r="D44" s="81"/>
      <c r="E44" s="73"/>
      <c r="F44" s="73"/>
      <c r="G44" s="74"/>
      <c r="H44" s="74"/>
      <c r="I44" s="85"/>
      <c r="J44" s="86"/>
      <c r="K44" s="86"/>
    </row>
    <row r="45" spans="1:11" s="58" customFormat="1" ht="15" customHeight="1">
      <c r="A45" s="70"/>
      <c r="B45" s="70"/>
      <c r="C45" s="71"/>
      <c r="D45" s="81"/>
      <c r="E45" s="73"/>
      <c r="F45" s="73"/>
      <c r="G45" s="74"/>
      <c r="H45" s="74"/>
      <c r="I45" s="85"/>
      <c r="J45" s="86"/>
      <c r="K45" s="86"/>
    </row>
    <row r="46" spans="1:11" s="58" customFormat="1" ht="15" customHeight="1">
      <c r="A46" s="70"/>
      <c r="B46" s="70"/>
      <c r="C46" s="71"/>
      <c r="D46" s="81"/>
      <c r="E46" s="73"/>
      <c r="F46" s="73"/>
      <c r="G46" s="74"/>
      <c r="H46" s="74"/>
      <c r="I46" s="85"/>
      <c r="J46" s="86"/>
      <c r="K46" s="86"/>
    </row>
    <row r="47" spans="1:11" s="58" customFormat="1" ht="15" customHeight="1">
      <c r="A47" s="70"/>
      <c r="B47" s="70"/>
      <c r="C47" s="71"/>
      <c r="D47" s="81"/>
      <c r="E47" s="73"/>
      <c r="F47" s="73"/>
      <c r="G47" s="74"/>
      <c r="H47" s="74"/>
      <c r="I47" s="85"/>
      <c r="J47" s="86"/>
      <c r="K47" s="86"/>
    </row>
    <row r="48" spans="1:11" s="58" customFormat="1" ht="15" customHeight="1">
      <c r="A48" s="70"/>
      <c r="B48" s="70"/>
      <c r="C48" s="71"/>
      <c r="D48" s="81"/>
      <c r="E48" s="73"/>
      <c r="F48" s="73"/>
      <c r="G48" s="74"/>
      <c r="H48" s="74"/>
      <c r="I48" s="85"/>
      <c r="J48" s="86"/>
      <c r="K48" s="86"/>
    </row>
    <row r="49" spans="1:11" s="58" customFormat="1" ht="15" customHeight="1">
      <c r="A49" s="70"/>
      <c r="B49" s="70"/>
      <c r="C49" s="71"/>
      <c r="D49" s="81"/>
      <c r="E49" s="73"/>
      <c r="F49" s="73"/>
      <c r="G49" s="74"/>
      <c r="H49" s="74"/>
      <c r="I49" s="85"/>
      <c r="J49" s="86"/>
      <c r="K49" s="86"/>
    </row>
    <row r="50" spans="1:11" s="58" customFormat="1" ht="15" customHeight="1">
      <c r="A50" s="70"/>
      <c r="B50" s="70"/>
      <c r="C50" s="71"/>
      <c r="D50" s="81"/>
      <c r="E50" s="73"/>
      <c r="F50" s="73"/>
      <c r="G50" s="74"/>
      <c r="H50" s="74"/>
      <c r="I50" s="85"/>
      <c r="J50" s="86"/>
      <c r="K50" s="86"/>
    </row>
    <row r="51" spans="1:11" s="58" customFormat="1" ht="15" customHeight="1">
      <c r="A51" s="70"/>
      <c r="B51" s="70"/>
      <c r="C51" s="71"/>
      <c r="D51" s="81"/>
      <c r="E51" s="73"/>
      <c r="F51" s="73"/>
      <c r="G51" s="74"/>
      <c r="H51" s="74"/>
      <c r="I51" s="85"/>
      <c r="J51" s="86"/>
      <c r="K51" s="86"/>
    </row>
    <row r="52" spans="1:11" s="58" customFormat="1" ht="15" customHeight="1">
      <c r="A52" s="70"/>
      <c r="B52" s="70"/>
      <c r="C52" s="71"/>
      <c r="D52" s="81"/>
      <c r="E52" s="73"/>
      <c r="F52" s="73"/>
      <c r="G52" s="74"/>
      <c r="H52" s="74"/>
      <c r="I52" s="85"/>
      <c r="J52" s="86"/>
      <c r="K52" s="86"/>
    </row>
    <row r="53" spans="1:11" s="58" customFormat="1" ht="15" customHeight="1">
      <c r="A53" s="70"/>
      <c r="B53" s="70"/>
      <c r="C53" s="71"/>
      <c r="D53" s="81"/>
      <c r="E53" s="73"/>
      <c r="F53" s="73"/>
      <c r="G53" s="74"/>
      <c r="H53" s="74"/>
      <c r="I53" s="85"/>
      <c r="J53" s="86"/>
      <c r="K53" s="86"/>
    </row>
    <row r="54" spans="1:11" s="58" customFormat="1" ht="15" customHeight="1">
      <c r="A54" s="70"/>
      <c r="B54" s="70"/>
      <c r="C54" s="71"/>
      <c r="D54" s="81"/>
      <c r="E54" s="73"/>
      <c r="F54" s="73"/>
      <c r="G54" s="74"/>
      <c r="H54" s="74"/>
      <c r="I54" s="85"/>
      <c r="J54" s="86"/>
      <c r="K54" s="86"/>
    </row>
    <row r="55" spans="1:11" s="58" customFormat="1" ht="15" customHeight="1">
      <c r="A55" s="70"/>
      <c r="B55" s="70"/>
      <c r="C55" s="71"/>
      <c r="D55" s="81"/>
      <c r="E55" s="73"/>
      <c r="F55" s="73"/>
      <c r="G55" s="74"/>
      <c r="H55" s="74"/>
      <c r="I55" s="85"/>
      <c r="J55" s="86"/>
      <c r="K55" s="86"/>
    </row>
    <row r="56" spans="1:11" s="58" customFormat="1" ht="15" customHeight="1">
      <c r="A56" s="70"/>
      <c r="B56" s="70"/>
      <c r="C56" s="71"/>
      <c r="D56" s="81"/>
      <c r="E56" s="73"/>
      <c r="F56" s="73"/>
      <c r="G56" s="74"/>
      <c r="H56" s="74"/>
      <c r="I56" s="85"/>
      <c r="J56" s="86"/>
      <c r="K56" s="86"/>
    </row>
    <row r="57" spans="1:11" s="58" customFormat="1" ht="15" customHeight="1">
      <c r="A57" s="70"/>
      <c r="B57" s="70"/>
      <c r="C57" s="71"/>
      <c r="D57" s="81"/>
      <c r="E57" s="73"/>
      <c r="F57" s="73"/>
      <c r="G57" s="74"/>
      <c r="H57" s="74"/>
      <c r="I57" s="85"/>
      <c r="J57" s="86"/>
      <c r="K57" s="86"/>
    </row>
    <row r="58" spans="1:11" s="58" customFormat="1" ht="15" customHeight="1">
      <c r="A58" s="70"/>
      <c r="B58" s="70"/>
      <c r="C58" s="71"/>
      <c r="D58" s="81"/>
      <c r="E58" s="73"/>
      <c r="F58" s="73"/>
      <c r="G58" s="74"/>
      <c r="H58" s="74"/>
      <c r="I58" s="85"/>
      <c r="J58" s="86"/>
      <c r="K58" s="86"/>
    </row>
    <row r="59" spans="1:11" s="58" customFormat="1" ht="15" customHeight="1">
      <c r="A59" s="70"/>
      <c r="B59" s="70"/>
      <c r="C59" s="71"/>
      <c r="D59" s="81"/>
      <c r="E59" s="73"/>
      <c r="F59" s="73"/>
      <c r="G59" s="74"/>
      <c r="H59" s="74"/>
      <c r="I59" s="85"/>
      <c r="J59" s="86"/>
      <c r="K59" s="86"/>
    </row>
    <row r="60" spans="1:11" s="58" customFormat="1" ht="15" customHeight="1">
      <c r="A60" s="70"/>
      <c r="B60" s="70"/>
      <c r="C60" s="71"/>
      <c r="D60" s="81"/>
      <c r="E60" s="73"/>
      <c r="F60" s="73"/>
      <c r="G60" s="74"/>
      <c r="H60" s="74"/>
      <c r="I60" s="85"/>
      <c r="J60" s="86"/>
      <c r="K60" s="86"/>
    </row>
    <row r="61" spans="1:11" s="58" customFormat="1" ht="15" customHeight="1">
      <c r="A61" s="70"/>
      <c r="B61" s="70"/>
      <c r="C61" s="71"/>
      <c r="D61" s="81"/>
      <c r="E61" s="73"/>
      <c r="F61" s="73"/>
      <c r="G61" s="74"/>
      <c r="H61" s="74"/>
      <c r="I61" s="85"/>
      <c r="J61" s="86"/>
      <c r="K61" s="86"/>
    </row>
    <row r="62" spans="1:11" s="58" customFormat="1" ht="15" customHeight="1">
      <c r="A62" s="70"/>
      <c r="B62" s="70"/>
      <c r="C62" s="71"/>
      <c r="D62" s="81"/>
      <c r="E62" s="73"/>
      <c r="F62" s="73"/>
      <c r="G62" s="74"/>
      <c r="H62" s="74"/>
      <c r="I62" s="85"/>
      <c r="J62" s="86"/>
      <c r="K62" s="86"/>
    </row>
    <row r="63" spans="1:11" s="58" customFormat="1" ht="15" customHeight="1">
      <c r="A63" s="70"/>
      <c r="B63" s="70"/>
      <c r="C63" s="71"/>
      <c r="D63" s="81"/>
      <c r="E63" s="73"/>
      <c r="F63" s="73"/>
      <c r="G63" s="74"/>
      <c r="H63" s="74"/>
      <c r="I63" s="85"/>
      <c r="J63" s="86"/>
      <c r="K63" s="86"/>
    </row>
    <row r="64" spans="1:11" s="58" customFormat="1" ht="15" customHeight="1">
      <c r="A64" s="70"/>
      <c r="B64" s="70"/>
      <c r="C64" s="71"/>
      <c r="D64" s="81"/>
      <c r="E64" s="73"/>
      <c r="F64" s="73"/>
      <c r="G64" s="74"/>
      <c r="H64" s="74"/>
      <c r="I64" s="85"/>
      <c r="J64" s="86"/>
      <c r="K64" s="86"/>
    </row>
    <row r="65" spans="1:11" s="4" customFormat="1" ht="15" customHeight="1">
      <c r="A65" s="24"/>
      <c r="B65" s="24" t="s">
        <v>130</v>
      </c>
      <c r="C65" s="30"/>
      <c r="D65" s="22" t="s">
        <v>84</v>
      </c>
      <c r="E65" s="68"/>
      <c r="F65" s="68"/>
      <c r="G65" s="69">
        <f>SUM(G66:G104)</f>
        <v>0</v>
      </c>
      <c r="H65" s="69">
        <f>SUM(H66:H104)</f>
        <v>0</v>
      </c>
      <c r="I65" s="47"/>
      <c r="J65" s="84"/>
      <c r="K65" s="84"/>
    </row>
    <row r="66" spans="1:11" s="58" customFormat="1" ht="15" customHeight="1">
      <c r="A66" s="87"/>
      <c r="B66" s="87"/>
      <c r="C66" s="88"/>
      <c r="D66" s="81"/>
      <c r="E66" s="89"/>
      <c r="F66" s="89"/>
      <c r="G66" s="74">
        <f aca="true" t="shared" si="2" ref="G66:G104">D66*E66</f>
        <v>0</v>
      </c>
      <c r="H66" s="74">
        <f aca="true" t="shared" si="3" ref="H66:H104">D66*F66</f>
        <v>0</v>
      </c>
      <c r="I66" s="85"/>
      <c r="J66" s="86"/>
      <c r="K66" s="86"/>
    </row>
    <row r="67" spans="1:11" s="58" customFormat="1" ht="15" customHeight="1">
      <c r="A67" s="87"/>
      <c r="B67" s="87"/>
      <c r="C67" s="88"/>
      <c r="D67" s="81"/>
      <c r="E67" s="89"/>
      <c r="F67" s="89"/>
      <c r="G67" s="74">
        <f t="shared" si="2"/>
        <v>0</v>
      </c>
      <c r="H67" s="74">
        <f t="shared" si="3"/>
        <v>0</v>
      </c>
      <c r="I67" s="85"/>
      <c r="J67" s="86"/>
      <c r="K67" s="86"/>
    </row>
    <row r="68" spans="1:11" s="58" customFormat="1" ht="15" customHeight="1">
      <c r="A68" s="87"/>
      <c r="B68" s="87"/>
      <c r="C68" s="88"/>
      <c r="D68" s="81"/>
      <c r="E68" s="89"/>
      <c r="F68" s="89"/>
      <c r="G68" s="74">
        <f t="shared" si="2"/>
        <v>0</v>
      </c>
      <c r="H68" s="74">
        <f t="shared" si="3"/>
        <v>0</v>
      </c>
      <c r="I68" s="85"/>
      <c r="J68" s="86"/>
      <c r="K68" s="86"/>
    </row>
    <row r="69" spans="1:11" s="58" customFormat="1" ht="15" customHeight="1">
      <c r="A69" s="87"/>
      <c r="B69" s="87"/>
      <c r="C69" s="88"/>
      <c r="D69" s="81"/>
      <c r="E69" s="89"/>
      <c r="F69" s="89"/>
      <c r="G69" s="74">
        <f t="shared" si="2"/>
        <v>0</v>
      </c>
      <c r="H69" s="74">
        <f t="shared" si="3"/>
        <v>0</v>
      </c>
      <c r="I69" s="85"/>
      <c r="J69" s="86"/>
      <c r="K69" s="86"/>
    </row>
    <row r="70" spans="1:11" s="58" customFormat="1" ht="15" customHeight="1">
      <c r="A70" s="87"/>
      <c r="B70" s="87"/>
      <c r="C70" s="88"/>
      <c r="D70" s="81"/>
      <c r="E70" s="89"/>
      <c r="F70" s="89"/>
      <c r="G70" s="74">
        <f t="shared" si="2"/>
        <v>0</v>
      </c>
      <c r="H70" s="74">
        <f t="shared" si="3"/>
        <v>0</v>
      </c>
      <c r="I70" s="85"/>
      <c r="J70" s="86"/>
      <c r="K70" s="86"/>
    </row>
    <row r="71" spans="1:11" s="58" customFormat="1" ht="15" customHeight="1">
      <c r="A71" s="87"/>
      <c r="B71" s="87"/>
      <c r="C71" s="88"/>
      <c r="D71" s="81"/>
      <c r="E71" s="89"/>
      <c r="F71" s="89"/>
      <c r="G71" s="74">
        <f t="shared" si="2"/>
        <v>0</v>
      </c>
      <c r="H71" s="74">
        <f t="shared" si="3"/>
        <v>0</v>
      </c>
      <c r="I71" s="85"/>
      <c r="J71" s="86"/>
      <c r="K71" s="86"/>
    </row>
    <row r="72" spans="1:11" s="58" customFormat="1" ht="15" customHeight="1">
      <c r="A72" s="87"/>
      <c r="B72" s="87"/>
      <c r="C72" s="88"/>
      <c r="D72" s="81"/>
      <c r="E72" s="89"/>
      <c r="F72" s="89"/>
      <c r="G72" s="74">
        <f t="shared" si="2"/>
        <v>0</v>
      </c>
      <c r="H72" s="74">
        <f t="shared" si="3"/>
        <v>0</v>
      </c>
      <c r="I72" s="85"/>
      <c r="J72" s="86"/>
      <c r="K72" s="86"/>
    </row>
    <row r="73" spans="1:11" s="58" customFormat="1" ht="15" customHeight="1">
      <c r="A73" s="87"/>
      <c r="B73" s="87"/>
      <c r="C73" s="88"/>
      <c r="D73" s="81"/>
      <c r="E73" s="89"/>
      <c r="F73" s="89"/>
      <c r="G73" s="74">
        <f t="shared" si="2"/>
        <v>0</v>
      </c>
      <c r="H73" s="74">
        <f t="shared" si="3"/>
        <v>0</v>
      </c>
      <c r="I73" s="85"/>
      <c r="J73" s="86"/>
      <c r="K73" s="86"/>
    </row>
    <row r="74" spans="1:11" s="58" customFormat="1" ht="15" customHeight="1">
      <c r="A74" s="87"/>
      <c r="B74" s="87"/>
      <c r="C74" s="88"/>
      <c r="D74" s="81"/>
      <c r="E74" s="89"/>
      <c r="F74" s="89"/>
      <c r="G74" s="74">
        <f t="shared" si="2"/>
        <v>0</v>
      </c>
      <c r="H74" s="74">
        <f t="shared" si="3"/>
        <v>0</v>
      </c>
      <c r="I74" s="85"/>
      <c r="J74" s="86"/>
      <c r="K74" s="86"/>
    </row>
    <row r="75" spans="1:11" s="58" customFormat="1" ht="15" customHeight="1">
      <c r="A75" s="87"/>
      <c r="B75" s="87"/>
      <c r="C75" s="88"/>
      <c r="D75" s="81"/>
      <c r="E75" s="89"/>
      <c r="F75" s="89"/>
      <c r="G75" s="74">
        <f t="shared" si="2"/>
        <v>0</v>
      </c>
      <c r="H75" s="74">
        <f t="shared" si="3"/>
        <v>0</v>
      </c>
      <c r="I75" s="85"/>
      <c r="J75" s="86"/>
      <c r="K75" s="86"/>
    </row>
    <row r="76" spans="1:11" s="58" customFormat="1" ht="15" customHeight="1">
      <c r="A76" s="87"/>
      <c r="B76" s="87"/>
      <c r="C76" s="88"/>
      <c r="D76" s="81"/>
      <c r="E76" s="89"/>
      <c r="F76" s="89"/>
      <c r="G76" s="74">
        <f t="shared" si="2"/>
        <v>0</v>
      </c>
      <c r="H76" s="74">
        <f t="shared" si="3"/>
        <v>0</v>
      </c>
      <c r="I76" s="85"/>
      <c r="J76" s="86"/>
      <c r="K76" s="86"/>
    </row>
    <row r="77" spans="1:11" s="58" customFormat="1" ht="15" customHeight="1">
      <c r="A77" s="87"/>
      <c r="B77" s="87"/>
      <c r="C77" s="88"/>
      <c r="D77" s="81"/>
      <c r="E77" s="89"/>
      <c r="F77" s="89"/>
      <c r="G77" s="74">
        <f t="shared" si="2"/>
        <v>0</v>
      </c>
      <c r="H77" s="74">
        <f t="shared" si="3"/>
        <v>0</v>
      </c>
      <c r="I77" s="85"/>
      <c r="J77" s="86"/>
      <c r="K77" s="86"/>
    </row>
    <row r="78" spans="1:11" s="58" customFormat="1" ht="15" customHeight="1">
      <c r="A78" s="87"/>
      <c r="B78" s="87"/>
      <c r="C78" s="88"/>
      <c r="D78" s="81"/>
      <c r="E78" s="89"/>
      <c r="F78" s="89"/>
      <c r="G78" s="74">
        <f t="shared" si="2"/>
        <v>0</v>
      </c>
      <c r="H78" s="74">
        <f t="shared" si="3"/>
        <v>0</v>
      </c>
      <c r="I78" s="85"/>
      <c r="J78" s="86"/>
      <c r="K78" s="86"/>
    </row>
    <row r="79" spans="1:11" s="58" customFormat="1" ht="15" customHeight="1">
      <c r="A79" s="87"/>
      <c r="B79" s="87"/>
      <c r="C79" s="88"/>
      <c r="D79" s="81"/>
      <c r="E79" s="89"/>
      <c r="F79" s="89"/>
      <c r="G79" s="74">
        <f t="shared" si="2"/>
        <v>0</v>
      </c>
      <c r="H79" s="74">
        <f t="shared" si="3"/>
        <v>0</v>
      </c>
      <c r="I79" s="85"/>
      <c r="J79" s="86"/>
      <c r="K79" s="86"/>
    </row>
    <row r="80" spans="1:11" s="58" customFormat="1" ht="15" customHeight="1">
      <c r="A80" s="87"/>
      <c r="B80" s="87"/>
      <c r="C80" s="88"/>
      <c r="D80" s="81"/>
      <c r="E80" s="89"/>
      <c r="F80" s="89"/>
      <c r="G80" s="74">
        <f t="shared" si="2"/>
        <v>0</v>
      </c>
      <c r="H80" s="74">
        <f t="shared" si="3"/>
        <v>0</v>
      </c>
      <c r="I80" s="85"/>
      <c r="J80" s="86"/>
      <c r="K80" s="86"/>
    </row>
    <row r="81" spans="1:11" s="58" customFormat="1" ht="15" customHeight="1">
      <c r="A81" s="87"/>
      <c r="B81" s="87"/>
      <c r="C81" s="88"/>
      <c r="D81" s="81"/>
      <c r="E81" s="89"/>
      <c r="F81" s="89"/>
      <c r="G81" s="74">
        <f t="shared" si="2"/>
        <v>0</v>
      </c>
      <c r="H81" s="74">
        <f t="shared" si="3"/>
        <v>0</v>
      </c>
      <c r="I81" s="85"/>
      <c r="J81" s="86"/>
      <c r="K81" s="86"/>
    </row>
    <row r="82" spans="1:11" s="58" customFormat="1" ht="15" customHeight="1">
      <c r="A82" s="87"/>
      <c r="B82" s="87"/>
      <c r="C82" s="88"/>
      <c r="D82" s="81"/>
      <c r="E82" s="89"/>
      <c r="F82" s="89"/>
      <c r="G82" s="74">
        <f t="shared" si="2"/>
        <v>0</v>
      </c>
      <c r="H82" s="74">
        <f t="shared" si="3"/>
        <v>0</v>
      </c>
      <c r="I82" s="85"/>
      <c r="J82" s="86"/>
      <c r="K82" s="86"/>
    </row>
    <row r="83" spans="1:11" s="58" customFormat="1" ht="15" customHeight="1">
      <c r="A83" s="87"/>
      <c r="B83" s="87"/>
      <c r="C83" s="88"/>
      <c r="D83" s="81"/>
      <c r="E83" s="89"/>
      <c r="F83" s="89"/>
      <c r="G83" s="74">
        <f t="shared" si="2"/>
        <v>0</v>
      </c>
      <c r="H83" s="74">
        <f t="shared" si="3"/>
        <v>0</v>
      </c>
      <c r="I83" s="85"/>
      <c r="J83" s="86"/>
      <c r="K83" s="86"/>
    </row>
    <row r="84" spans="1:11" s="58" customFormat="1" ht="15" customHeight="1">
      <c r="A84" s="87"/>
      <c r="B84" s="87"/>
      <c r="C84" s="88"/>
      <c r="D84" s="81"/>
      <c r="E84" s="89"/>
      <c r="F84" s="89"/>
      <c r="G84" s="74">
        <f t="shared" si="2"/>
        <v>0</v>
      </c>
      <c r="H84" s="74">
        <f t="shared" si="3"/>
        <v>0</v>
      </c>
      <c r="I84" s="85"/>
      <c r="J84" s="86"/>
      <c r="K84" s="86"/>
    </row>
    <row r="85" spans="1:11" s="58" customFormat="1" ht="15" customHeight="1">
      <c r="A85" s="87"/>
      <c r="B85" s="87"/>
      <c r="C85" s="88"/>
      <c r="D85" s="81"/>
      <c r="E85" s="89"/>
      <c r="F85" s="89"/>
      <c r="G85" s="74">
        <f t="shared" si="2"/>
        <v>0</v>
      </c>
      <c r="H85" s="74">
        <f t="shared" si="3"/>
        <v>0</v>
      </c>
      <c r="I85" s="85"/>
      <c r="J85" s="86"/>
      <c r="K85" s="86"/>
    </row>
    <row r="86" spans="1:11" s="58" customFormat="1" ht="15" customHeight="1">
      <c r="A86" s="87"/>
      <c r="B86" s="87"/>
      <c r="C86" s="88"/>
      <c r="D86" s="81"/>
      <c r="E86" s="89"/>
      <c r="F86" s="89"/>
      <c r="G86" s="74">
        <f t="shared" si="2"/>
        <v>0</v>
      </c>
      <c r="H86" s="74">
        <f t="shared" si="3"/>
        <v>0</v>
      </c>
      <c r="I86" s="85"/>
      <c r="J86" s="86"/>
      <c r="K86" s="86"/>
    </row>
    <row r="87" spans="1:11" s="58" customFormat="1" ht="15" customHeight="1">
      <c r="A87" s="87"/>
      <c r="B87" s="87"/>
      <c r="C87" s="88"/>
      <c r="D87" s="81"/>
      <c r="E87" s="89"/>
      <c r="F87" s="89"/>
      <c r="G87" s="74">
        <f t="shared" si="2"/>
        <v>0</v>
      </c>
      <c r="H87" s="74">
        <f t="shared" si="3"/>
        <v>0</v>
      </c>
      <c r="I87" s="85"/>
      <c r="J87" s="86"/>
      <c r="K87" s="86"/>
    </row>
    <row r="88" spans="1:11" s="58" customFormat="1" ht="15" customHeight="1">
      <c r="A88" s="87"/>
      <c r="B88" s="87"/>
      <c r="C88" s="88"/>
      <c r="D88" s="81"/>
      <c r="E88" s="89"/>
      <c r="F88" s="89"/>
      <c r="G88" s="74">
        <f t="shared" si="2"/>
        <v>0</v>
      </c>
      <c r="H88" s="74">
        <f t="shared" si="3"/>
        <v>0</v>
      </c>
      <c r="I88" s="85"/>
      <c r="J88" s="86"/>
      <c r="K88" s="86"/>
    </row>
    <row r="89" spans="1:11" s="58" customFormat="1" ht="15" customHeight="1">
      <c r="A89" s="87"/>
      <c r="B89" s="87"/>
      <c r="C89" s="88"/>
      <c r="D89" s="81"/>
      <c r="E89" s="89"/>
      <c r="F89" s="89"/>
      <c r="G89" s="74">
        <f t="shared" si="2"/>
        <v>0</v>
      </c>
      <c r="H89" s="74">
        <f t="shared" si="3"/>
        <v>0</v>
      </c>
      <c r="I89" s="85"/>
      <c r="J89" s="86"/>
      <c r="K89" s="86"/>
    </row>
    <row r="90" spans="1:11" s="58" customFormat="1" ht="15" customHeight="1">
      <c r="A90" s="87"/>
      <c r="B90" s="87"/>
      <c r="C90" s="88"/>
      <c r="D90" s="81"/>
      <c r="E90" s="89"/>
      <c r="F90" s="89"/>
      <c r="G90" s="74">
        <f t="shared" si="2"/>
        <v>0</v>
      </c>
      <c r="H90" s="74">
        <f t="shared" si="3"/>
        <v>0</v>
      </c>
      <c r="I90" s="85"/>
      <c r="J90" s="86"/>
      <c r="K90" s="86"/>
    </row>
    <row r="91" spans="1:11" s="58" customFormat="1" ht="15" customHeight="1">
      <c r="A91" s="87"/>
      <c r="B91" s="87"/>
      <c r="C91" s="88"/>
      <c r="D91" s="81"/>
      <c r="E91" s="89"/>
      <c r="F91" s="89"/>
      <c r="G91" s="74">
        <f t="shared" si="2"/>
        <v>0</v>
      </c>
      <c r="H91" s="74">
        <f t="shared" si="3"/>
        <v>0</v>
      </c>
      <c r="I91" s="85"/>
      <c r="J91" s="86"/>
      <c r="K91" s="86"/>
    </row>
    <row r="92" spans="1:11" s="58" customFormat="1" ht="15" customHeight="1">
      <c r="A92" s="87"/>
      <c r="B92" s="87"/>
      <c r="C92" s="88"/>
      <c r="D92" s="81"/>
      <c r="E92" s="89"/>
      <c r="F92" s="89"/>
      <c r="G92" s="74">
        <f t="shared" si="2"/>
        <v>0</v>
      </c>
      <c r="H92" s="74">
        <f t="shared" si="3"/>
        <v>0</v>
      </c>
      <c r="I92" s="85"/>
      <c r="J92" s="86"/>
      <c r="K92" s="86"/>
    </row>
    <row r="93" spans="1:11" s="58" customFormat="1" ht="15" customHeight="1">
      <c r="A93" s="87"/>
      <c r="B93" s="87"/>
      <c r="C93" s="88"/>
      <c r="D93" s="81"/>
      <c r="E93" s="89"/>
      <c r="F93" s="89"/>
      <c r="G93" s="74">
        <f t="shared" si="2"/>
        <v>0</v>
      </c>
      <c r="H93" s="74">
        <f t="shared" si="3"/>
        <v>0</v>
      </c>
      <c r="I93" s="85"/>
      <c r="J93" s="86"/>
      <c r="K93" s="86"/>
    </row>
    <row r="94" spans="1:11" s="58" customFormat="1" ht="15" customHeight="1">
      <c r="A94" s="87"/>
      <c r="B94" s="87"/>
      <c r="C94" s="88"/>
      <c r="D94" s="81"/>
      <c r="E94" s="89"/>
      <c r="F94" s="89"/>
      <c r="G94" s="74">
        <f t="shared" si="2"/>
        <v>0</v>
      </c>
      <c r="H94" s="74">
        <f t="shared" si="3"/>
        <v>0</v>
      </c>
      <c r="I94" s="85"/>
      <c r="J94" s="86"/>
      <c r="K94" s="86"/>
    </row>
    <row r="95" spans="1:11" s="58" customFormat="1" ht="15" customHeight="1">
      <c r="A95" s="87"/>
      <c r="B95" s="87"/>
      <c r="C95" s="88"/>
      <c r="D95" s="81"/>
      <c r="E95" s="89"/>
      <c r="F95" s="89"/>
      <c r="G95" s="74">
        <f t="shared" si="2"/>
        <v>0</v>
      </c>
      <c r="H95" s="74">
        <f t="shared" si="3"/>
        <v>0</v>
      </c>
      <c r="I95" s="85"/>
      <c r="J95" s="86"/>
      <c r="K95" s="86"/>
    </row>
    <row r="96" spans="1:11" s="58" customFormat="1" ht="15" customHeight="1">
      <c r="A96" s="87"/>
      <c r="B96" s="87"/>
      <c r="C96" s="88"/>
      <c r="D96" s="81"/>
      <c r="E96" s="89"/>
      <c r="F96" s="89"/>
      <c r="G96" s="74">
        <f t="shared" si="2"/>
        <v>0</v>
      </c>
      <c r="H96" s="74">
        <f t="shared" si="3"/>
        <v>0</v>
      </c>
      <c r="I96" s="85"/>
      <c r="J96" s="86"/>
      <c r="K96" s="86"/>
    </row>
    <row r="97" spans="1:11" s="58" customFormat="1" ht="15" customHeight="1">
      <c r="A97" s="87"/>
      <c r="B97" s="87"/>
      <c r="C97" s="88"/>
      <c r="D97" s="81"/>
      <c r="E97" s="89"/>
      <c r="F97" s="89"/>
      <c r="G97" s="74">
        <f t="shared" si="2"/>
        <v>0</v>
      </c>
      <c r="H97" s="74">
        <f t="shared" si="3"/>
        <v>0</v>
      </c>
      <c r="I97" s="85"/>
      <c r="J97" s="86"/>
      <c r="K97" s="86"/>
    </row>
    <row r="98" spans="1:11" s="58" customFormat="1" ht="15" customHeight="1">
      <c r="A98" s="87"/>
      <c r="B98" s="87"/>
      <c r="C98" s="88"/>
      <c r="D98" s="81"/>
      <c r="E98" s="89"/>
      <c r="F98" s="89"/>
      <c r="G98" s="74">
        <f t="shared" si="2"/>
        <v>0</v>
      </c>
      <c r="H98" s="74">
        <f t="shared" si="3"/>
        <v>0</v>
      </c>
      <c r="I98" s="85"/>
      <c r="J98" s="86"/>
      <c r="K98" s="86"/>
    </row>
    <row r="99" spans="1:11" s="58" customFormat="1" ht="15" customHeight="1">
      <c r="A99" s="87"/>
      <c r="B99" s="87"/>
      <c r="C99" s="88"/>
      <c r="D99" s="81"/>
      <c r="E99" s="89"/>
      <c r="F99" s="89"/>
      <c r="G99" s="74">
        <f t="shared" si="2"/>
        <v>0</v>
      </c>
      <c r="H99" s="74">
        <f t="shared" si="3"/>
        <v>0</v>
      </c>
      <c r="I99" s="85"/>
      <c r="J99" s="86"/>
      <c r="K99" s="86"/>
    </row>
    <row r="100" spans="1:11" s="58" customFormat="1" ht="15" customHeight="1">
      <c r="A100" s="87"/>
      <c r="B100" s="87"/>
      <c r="C100" s="88"/>
      <c r="D100" s="81"/>
      <c r="E100" s="89"/>
      <c r="F100" s="89"/>
      <c r="G100" s="74">
        <f t="shared" si="2"/>
        <v>0</v>
      </c>
      <c r="H100" s="74">
        <f t="shared" si="3"/>
        <v>0</v>
      </c>
      <c r="I100" s="85"/>
      <c r="J100" s="86"/>
      <c r="K100" s="86"/>
    </row>
    <row r="101" spans="1:11" s="58" customFormat="1" ht="15" customHeight="1">
      <c r="A101" s="87"/>
      <c r="B101" s="87"/>
      <c r="C101" s="88"/>
      <c r="D101" s="81"/>
      <c r="E101" s="89"/>
      <c r="F101" s="89"/>
      <c r="G101" s="74">
        <f t="shared" si="2"/>
        <v>0</v>
      </c>
      <c r="H101" s="74">
        <f t="shared" si="3"/>
        <v>0</v>
      </c>
      <c r="I101" s="85"/>
      <c r="J101" s="86"/>
      <c r="K101" s="86"/>
    </row>
    <row r="102" spans="1:11" s="58" customFormat="1" ht="15" customHeight="1">
      <c r="A102" s="87"/>
      <c r="B102" s="87"/>
      <c r="C102" s="88"/>
      <c r="D102" s="81"/>
      <c r="E102" s="89"/>
      <c r="F102" s="89"/>
      <c r="G102" s="74">
        <f t="shared" si="2"/>
        <v>0</v>
      </c>
      <c r="H102" s="74">
        <f t="shared" si="3"/>
        <v>0</v>
      </c>
      <c r="I102" s="85"/>
      <c r="J102" s="86"/>
      <c r="K102" s="86"/>
    </row>
    <row r="103" spans="1:11" s="58" customFormat="1" ht="15" customHeight="1">
      <c r="A103" s="87"/>
      <c r="B103" s="87"/>
      <c r="C103" s="88"/>
      <c r="D103" s="81"/>
      <c r="E103" s="89"/>
      <c r="F103" s="89"/>
      <c r="G103" s="74">
        <f t="shared" si="2"/>
        <v>0</v>
      </c>
      <c r="H103" s="74">
        <f t="shared" si="3"/>
        <v>0</v>
      </c>
      <c r="I103" s="85"/>
      <c r="J103" s="86"/>
      <c r="K103" s="86"/>
    </row>
    <row r="104" spans="1:11" s="58" customFormat="1" ht="15" customHeight="1">
      <c r="A104" s="87"/>
      <c r="B104" s="87"/>
      <c r="C104" s="88"/>
      <c r="D104" s="81"/>
      <c r="E104" s="89"/>
      <c r="F104" s="89"/>
      <c r="G104" s="74">
        <f t="shared" si="2"/>
        <v>0</v>
      </c>
      <c r="H104" s="74">
        <f t="shared" si="3"/>
        <v>0</v>
      </c>
      <c r="I104" s="85"/>
      <c r="J104" s="86"/>
      <c r="K104" s="86"/>
    </row>
  </sheetData>
  <sheetProtection/>
  <autoFilter ref="D6:D104"/>
  <mergeCells count="11">
    <mergeCell ref="C3:D3"/>
    <mergeCell ref="E3:F3"/>
    <mergeCell ref="H3:I3"/>
    <mergeCell ref="E4:F4"/>
    <mergeCell ref="G4:H4"/>
    <mergeCell ref="A4:A5"/>
    <mergeCell ref="B4:B5"/>
    <mergeCell ref="C4:C5"/>
    <mergeCell ref="D4:D5"/>
    <mergeCell ref="I4:I5"/>
    <mergeCell ref="A1:I2"/>
  </mergeCells>
  <conditionalFormatting sqref="J4:IV7 A6:D7 C4:D4 K2:IV3 J2 I4 F5:F7 E4:E7 G3:G7 C3 I6:I7 A3:B4 H5:H7 I9:I10 A8:IV8 A11:IV11 A65:IV65 A25:IV25 I12:I20 I22:I24 I26:I64 I66:I104 A105:IV65536 A21:IV21">
    <cfRule type="cellIs" priority="1" dxfId="0" operator="equal" stopIfTrue="1">
      <formula>0</formula>
    </cfRule>
  </conditionalFormatting>
  <printOptions horizontalCentered="1" verticalCentered="1"/>
  <pageMargins left="0.59" right="0.23999999999999996" top="0.27" bottom="0.17" header="0.51" footer="0.17"/>
  <pageSetup horizontalDpi="600" verticalDpi="600" orientation="portrait" paperSize="9" scale="90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showZeros="0" workbookViewId="0" topLeftCell="B1">
      <pane ySplit="5" topLeftCell="A6" activePane="bottomLeft" state="frozen"/>
      <selection pane="bottomLeft" activeCell="U20" sqref="U20"/>
    </sheetView>
  </sheetViews>
  <sheetFormatPr defaultColWidth="9.00390625" defaultRowHeight="14.25"/>
  <cols>
    <col min="1" max="1" width="4.125" style="5" bestFit="1" customWidth="1"/>
    <col min="2" max="2" width="5.625" style="5" customWidth="1"/>
    <col min="3" max="3" width="20.25390625" style="5" customWidth="1"/>
    <col min="4" max="4" width="18.75390625" style="6" customWidth="1"/>
    <col min="5" max="5" width="5.00390625" style="7" customWidth="1"/>
    <col min="6" max="6" width="5.625" style="5" hidden="1" customWidth="1"/>
    <col min="7" max="7" width="5.625" style="5" customWidth="1"/>
    <col min="8" max="8" width="5.625" style="5" hidden="1" customWidth="1"/>
    <col min="9" max="9" width="11.50390625" style="8" customWidth="1"/>
    <col min="10" max="10" width="11.625" style="5" hidden="1" customWidth="1"/>
    <col min="11" max="11" width="11.625" style="5" customWidth="1"/>
    <col min="12" max="12" width="9.625" style="5" customWidth="1"/>
    <col min="13" max="13" width="1.12109375" style="5" customWidth="1"/>
    <col min="14" max="16384" width="9.00390625" style="5" customWidth="1"/>
  </cols>
  <sheetData>
    <row r="1" spans="2:12" s="1" customFormat="1" ht="27">
      <c r="B1" s="9" t="s">
        <v>131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s="2" customFormat="1" ht="12" customHeight="1">
      <c r="B2" s="10" t="s">
        <v>2</v>
      </c>
      <c r="C2" s="11"/>
      <c r="D2" s="12" t="s">
        <v>11</v>
      </c>
      <c r="E2" s="13">
        <f>'封面'!H11</f>
        <v>0</v>
      </c>
      <c r="F2" s="13"/>
      <c r="G2" s="13"/>
      <c r="H2" s="13"/>
      <c r="I2" s="10" t="s">
        <v>74</v>
      </c>
      <c r="J2" s="13">
        <f>'封面'!H9</f>
        <v>0</v>
      </c>
      <c r="K2" s="41"/>
      <c r="L2" s="41"/>
    </row>
    <row r="3" spans="2:12" s="3" customFormat="1" ht="12" customHeight="1">
      <c r="B3" s="14" t="s">
        <v>132</v>
      </c>
      <c r="C3" s="14" t="s">
        <v>133</v>
      </c>
      <c r="D3" s="14" t="s">
        <v>134</v>
      </c>
      <c r="E3" s="14" t="s">
        <v>77</v>
      </c>
      <c r="F3" s="15" t="s">
        <v>135</v>
      </c>
      <c r="G3" s="16" t="s">
        <v>54</v>
      </c>
      <c r="H3" s="17"/>
      <c r="I3" s="14" t="s">
        <v>136</v>
      </c>
      <c r="J3" s="15" t="s">
        <v>22</v>
      </c>
      <c r="K3" s="42" t="s">
        <v>137</v>
      </c>
      <c r="L3" s="14" t="s">
        <v>80</v>
      </c>
    </row>
    <row r="4" spans="2:12" s="3" customFormat="1" ht="12">
      <c r="B4" s="14"/>
      <c r="C4" s="14"/>
      <c r="D4" s="14"/>
      <c r="E4" s="14"/>
      <c r="F4" s="14" t="s">
        <v>138</v>
      </c>
      <c r="G4" s="18"/>
      <c r="H4" s="14" t="s">
        <v>139</v>
      </c>
      <c r="I4" s="14"/>
      <c r="J4" s="14" t="s">
        <v>138</v>
      </c>
      <c r="K4" s="43"/>
      <c r="L4" s="14"/>
    </row>
    <row r="5" spans="2:12" ht="14.25">
      <c r="B5" s="14"/>
      <c r="C5" s="19" t="s">
        <v>139</v>
      </c>
      <c r="D5" s="20" t="s">
        <v>84</v>
      </c>
      <c r="E5" s="21" t="s">
        <v>84</v>
      </c>
      <c r="F5" s="22" t="s">
        <v>84</v>
      </c>
      <c r="G5" s="22" t="s">
        <v>84</v>
      </c>
      <c r="H5" s="22" t="s">
        <v>84</v>
      </c>
      <c r="I5" s="44"/>
      <c r="J5" s="45">
        <f>J6+J11</f>
        <v>0</v>
      </c>
      <c r="K5" s="45">
        <f>K6+K11</f>
        <v>0</v>
      </c>
      <c r="L5" s="46"/>
    </row>
    <row r="6" spans="2:12" s="4" customFormat="1" ht="15" customHeight="1">
      <c r="B6" s="23" t="s">
        <v>140</v>
      </c>
      <c r="C6" s="24" t="s">
        <v>141</v>
      </c>
      <c r="D6" s="22" t="s">
        <v>84</v>
      </c>
      <c r="E6" s="22" t="s">
        <v>84</v>
      </c>
      <c r="F6" s="22" t="s">
        <v>84</v>
      </c>
      <c r="G6" s="22" t="s">
        <v>84</v>
      </c>
      <c r="H6" s="22" t="s">
        <v>84</v>
      </c>
      <c r="I6" s="47"/>
      <c r="J6" s="48">
        <f>SUM(J7:J10)</f>
        <v>0</v>
      </c>
      <c r="K6" s="48"/>
      <c r="L6" s="49"/>
    </row>
    <row r="7" spans="1:12" ht="14.25">
      <c r="A7" s="25">
        <v>33</v>
      </c>
      <c r="B7" s="26"/>
      <c r="C7" s="27" t="s">
        <v>142</v>
      </c>
      <c r="D7" s="27"/>
      <c r="E7" s="28" t="s">
        <v>143</v>
      </c>
      <c r="F7" s="29"/>
      <c r="G7" s="29">
        <v>3</v>
      </c>
      <c r="H7" s="30">
        <f>F7+G7</f>
        <v>3</v>
      </c>
      <c r="I7" s="48"/>
      <c r="J7" s="50">
        <f>F7*I7</f>
        <v>0</v>
      </c>
      <c r="K7" s="50">
        <f>G7*I7</f>
        <v>0</v>
      </c>
      <c r="L7" s="28"/>
    </row>
    <row r="8" spans="1:12" ht="14.25">
      <c r="A8" s="25">
        <v>37</v>
      </c>
      <c r="B8" s="26"/>
      <c r="C8" s="27" t="s">
        <v>144</v>
      </c>
      <c r="D8" s="27"/>
      <c r="E8" s="28" t="s">
        <v>143</v>
      </c>
      <c r="F8" s="29"/>
      <c r="G8" s="29">
        <v>1</v>
      </c>
      <c r="H8" s="30">
        <f>F8+G8</f>
        <v>1</v>
      </c>
      <c r="I8" s="48"/>
      <c r="J8" s="50">
        <f>F8*I8</f>
        <v>0</v>
      </c>
      <c r="K8" s="50"/>
      <c r="L8" s="28"/>
    </row>
    <row r="9" spans="1:12" ht="14.25">
      <c r="A9" s="25">
        <v>39</v>
      </c>
      <c r="B9" s="26"/>
      <c r="C9" s="27" t="s">
        <v>145</v>
      </c>
      <c r="D9" s="27"/>
      <c r="E9" s="28" t="s">
        <v>108</v>
      </c>
      <c r="F9" s="29"/>
      <c r="G9" s="29">
        <v>4</v>
      </c>
      <c r="H9" s="30">
        <f>F9+G9</f>
        <v>4</v>
      </c>
      <c r="I9" s="48"/>
      <c r="J9" s="50">
        <f>F9*I9</f>
        <v>0</v>
      </c>
      <c r="K9" s="50">
        <f>G9*I9</f>
        <v>0</v>
      </c>
      <c r="L9" s="28"/>
    </row>
    <row r="10" spans="1:12" ht="14.25">
      <c r="A10" s="25">
        <v>40</v>
      </c>
      <c r="B10" s="26"/>
      <c r="C10" s="27" t="s">
        <v>146</v>
      </c>
      <c r="D10" s="27"/>
      <c r="E10" s="28" t="s">
        <v>147</v>
      </c>
      <c r="F10" s="29"/>
      <c r="G10" s="31">
        <v>200</v>
      </c>
      <c r="H10" s="30">
        <f>F10+G10</f>
        <v>200</v>
      </c>
      <c r="I10" s="48"/>
      <c r="J10" s="50">
        <f>F10*I10</f>
        <v>0</v>
      </c>
      <c r="K10" s="50">
        <f>G10*I10</f>
        <v>0</v>
      </c>
      <c r="L10" s="28"/>
    </row>
    <row r="11" spans="1:12" s="4" customFormat="1" ht="15" customHeight="1">
      <c r="A11" s="25">
        <v>43</v>
      </c>
      <c r="B11" s="23" t="s">
        <v>148</v>
      </c>
      <c r="C11" s="24" t="s">
        <v>149</v>
      </c>
      <c r="D11" s="22" t="s">
        <v>84</v>
      </c>
      <c r="E11" s="22" t="s">
        <v>84</v>
      </c>
      <c r="F11" s="32" t="s">
        <v>84</v>
      </c>
      <c r="G11" s="32" t="s">
        <v>84</v>
      </c>
      <c r="H11" s="22" t="s">
        <v>84</v>
      </c>
      <c r="I11" s="47"/>
      <c r="J11" s="48">
        <f>SUM(J12:J19)</f>
        <v>0</v>
      </c>
      <c r="K11" s="48"/>
      <c r="L11" s="49"/>
    </row>
    <row r="12" spans="1:12" ht="14.25">
      <c r="A12" s="25">
        <v>247</v>
      </c>
      <c r="B12" s="33"/>
      <c r="C12" s="34" t="s">
        <v>150</v>
      </c>
      <c r="D12" s="34" t="s">
        <v>151</v>
      </c>
      <c r="E12" s="35" t="s">
        <v>152</v>
      </c>
      <c r="F12" s="29"/>
      <c r="G12" s="29">
        <v>2</v>
      </c>
      <c r="H12" s="30">
        <f aca="true" t="shared" si="0" ref="H12:H19">F12+G12</f>
        <v>2</v>
      </c>
      <c r="I12" s="40"/>
      <c r="J12" s="50">
        <f>F12*I12</f>
        <v>0</v>
      </c>
      <c r="K12" s="50">
        <f aca="true" t="shared" si="1" ref="K12:K20">G12*I12</f>
        <v>0</v>
      </c>
      <c r="L12" s="51"/>
    </row>
    <row r="13" spans="1:12" ht="14.25">
      <c r="A13" s="25">
        <v>248</v>
      </c>
      <c r="B13" s="33"/>
      <c r="C13" s="34" t="s">
        <v>150</v>
      </c>
      <c r="D13" s="34" t="s">
        <v>153</v>
      </c>
      <c r="E13" s="35" t="s">
        <v>152</v>
      </c>
      <c r="F13" s="29"/>
      <c r="G13" s="29">
        <v>2</v>
      </c>
      <c r="H13" s="30">
        <f t="shared" si="0"/>
        <v>2</v>
      </c>
      <c r="I13" s="40"/>
      <c r="J13" s="50">
        <f>F13*I13</f>
        <v>0</v>
      </c>
      <c r="K13" s="50">
        <f t="shared" si="1"/>
        <v>0</v>
      </c>
      <c r="L13" s="28"/>
    </row>
    <row r="14" spans="1:12" ht="14.25">
      <c r="A14" s="25">
        <v>249</v>
      </c>
      <c r="B14" s="33"/>
      <c r="C14" s="34" t="s">
        <v>150</v>
      </c>
      <c r="D14" s="34" t="s">
        <v>154</v>
      </c>
      <c r="E14" s="35" t="s">
        <v>152</v>
      </c>
      <c r="F14" s="29"/>
      <c r="G14" s="29">
        <v>2</v>
      </c>
      <c r="H14" s="30">
        <f t="shared" si="0"/>
        <v>2</v>
      </c>
      <c r="I14" s="40"/>
      <c r="J14" s="50">
        <f>F14*I14</f>
        <v>0</v>
      </c>
      <c r="K14" s="50">
        <f t="shared" si="1"/>
        <v>0</v>
      </c>
      <c r="L14" s="51"/>
    </row>
    <row r="15" spans="1:12" ht="14.25">
      <c r="A15" s="25">
        <v>250</v>
      </c>
      <c r="B15" s="33"/>
      <c r="C15" s="34" t="s">
        <v>150</v>
      </c>
      <c r="D15" s="34" t="s">
        <v>155</v>
      </c>
      <c r="E15" s="35" t="s">
        <v>152</v>
      </c>
      <c r="F15" s="29"/>
      <c r="G15" s="29">
        <v>2</v>
      </c>
      <c r="H15" s="30">
        <f t="shared" si="0"/>
        <v>2</v>
      </c>
      <c r="I15" s="40"/>
      <c r="J15" s="50">
        <f>F15*I15</f>
        <v>0</v>
      </c>
      <c r="K15" s="50">
        <f t="shared" si="1"/>
        <v>0</v>
      </c>
      <c r="L15" s="28"/>
    </row>
    <row r="16" spans="1:12" ht="14.25">
      <c r="A16" s="25">
        <v>177</v>
      </c>
      <c r="B16" s="33"/>
      <c r="C16" s="33" t="s">
        <v>156</v>
      </c>
      <c r="D16" s="34" t="s">
        <v>157</v>
      </c>
      <c r="E16" s="35" t="s">
        <v>158</v>
      </c>
      <c r="F16" s="29"/>
      <c r="G16" s="29">
        <v>110</v>
      </c>
      <c r="H16" s="30">
        <f t="shared" si="0"/>
        <v>110</v>
      </c>
      <c r="I16" s="40"/>
      <c r="J16" s="50">
        <f>F16*I16</f>
        <v>0</v>
      </c>
      <c r="K16" s="50">
        <f t="shared" si="1"/>
        <v>0</v>
      </c>
      <c r="L16" s="52"/>
    </row>
    <row r="17" spans="1:12" ht="14.25">
      <c r="A17" s="25">
        <v>178</v>
      </c>
      <c r="B17" s="33"/>
      <c r="C17" s="33" t="s">
        <v>156</v>
      </c>
      <c r="D17" s="34" t="s">
        <v>159</v>
      </c>
      <c r="E17" s="35" t="s">
        <v>158</v>
      </c>
      <c r="F17" s="29"/>
      <c r="G17" s="29">
        <v>12</v>
      </c>
      <c r="H17" s="30">
        <f t="shared" si="0"/>
        <v>12</v>
      </c>
      <c r="I17" s="40"/>
      <c r="J17" s="50"/>
      <c r="K17" s="50">
        <f t="shared" si="1"/>
        <v>0</v>
      </c>
      <c r="L17" s="53"/>
    </row>
    <row r="18" spans="1:12" ht="14.25">
      <c r="A18" s="25">
        <v>180</v>
      </c>
      <c r="B18" s="33"/>
      <c r="C18" s="33" t="s">
        <v>156</v>
      </c>
      <c r="D18" s="34" t="s">
        <v>160</v>
      </c>
      <c r="E18" s="35" t="s">
        <v>158</v>
      </c>
      <c r="F18" s="29"/>
      <c r="G18" s="29">
        <v>10</v>
      </c>
      <c r="H18" s="30">
        <f t="shared" si="0"/>
        <v>10</v>
      </c>
      <c r="I18" s="40"/>
      <c r="J18" s="50">
        <f>F18*I18</f>
        <v>0</v>
      </c>
      <c r="K18" s="50">
        <f t="shared" si="1"/>
        <v>0</v>
      </c>
      <c r="L18" s="53"/>
    </row>
    <row r="19" spans="1:16" ht="14.25">
      <c r="A19" s="25">
        <v>183</v>
      </c>
      <c r="B19" s="33"/>
      <c r="C19" s="33" t="s">
        <v>156</v>
      </c>
      <c r="D19" s="34" t="s">
        <v>161</v>
      </c>
      <c r="E19" s="35" t="s">
        <v>158</v>
      </c>
      <c r="F19" s="29"/>
      <c r="G19" s="29">
        <v>20</v>
      </c>
      <c r="H19" s="30">
        <f t="shared" si="0"/>
        <v>20</v>
      </c>
      <c r="I19" s="40"/>
      <c r="J19" s="50">
        <f>F19*I19</f>
        <v>0</v>
      </c>
      <c r="K19" s="50">
        <f t="shared" si="1"/>
        <v>0</v>
      </c>
      <c r="L19" s="51"/>
      <c r="P19" s="54"/>
    </row>
    <row r="20" spans="2:12" ht="14.25">
      <c r="B20" s="36"/>
      <c r="C20" s="37" t="s">
        <v>162</v>
      </c>
      <c r="D20" s="37" t="s">
        <v>163</v>
      </c>
      <c r="E20" s="38" t="s">
        <v>91</v>
      </c>
      <c r="F20" s="29">
        <v>6</v>
      </c>
      <c r="G20" s="39">
        <v>1</v>
      </c>
      <c r="H20" s="40">
        <v>17123</v>
      </c>
      <c r="I20" s="50"/>
      <c r="J20" s="29"/>
      <c r="K20" s="50"/>
      <c r="L20" s="55"/>
    </row>
  </sheetData>
  <sheetProtection/>
  <autoFilter ref="F4:H20"/>
  <mergeCells count="11">
    <mergeCell ref="B1:L1"/>
    <mergeCell ref="E2:H2"/>
    <mergeCell ref="J2:L2"/>
    <mergeCell ref="B3:B4"/>
    <mergeCell ref="C3:C4"/>
    <mergeCell ref="D3:D4"/>
    <mergeCell ref="E3:E4"/>
    <mergeCell ref="G3:G4"/>
    <mergeCell ref="I3:I4"/>
    <mergeCell ref="K3:K4"/>
    <mergeCell ref="L3:L4"/>
  </mergeCells>
  <conditionalFormatting sqref="K20">
    <cfRule type="cellIs" priority="3" dxfId="0" operator="equal" stopIfTrue="1">
      <formula>0</formula>
    </cfRule>
  </conditionalFormatting>
  <conditionalFormatting sqref="I5:K6 H4:H11 M6:IV6 L3:L6 B6 B2:B4 M1:IV4 C5:G6 I3:J4 I2 C3:F4 H20:I20 I11:IV11 B11:E11 J7:K10 H19:L19 H17:K18 H12:L16">
    <cfRule type="cellIs" priority="6" dxfId="0" operator="equal" stopIfTrue="1">
      <formula>0</formula>
    </cfRule>
  </conditionalFormatting>
  <printOptions horizontalCentered="1" verticalCentered="1"/>
  <pageMargins left="0.59" right="0.55" top="0.52" bottom="0.7900000000000001" header="0.51" footer="0.51"/>
  <pageSetup horizontalDpi="600" verticalDpi="600" orientation="portrait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gq</dc:creator>
  <cp:keywords/>
  <dc:description/>
  <cp:lastModifiedBy>王子严</cp:lastModifiedBy>
  <cp:lastPrinted>2014-06-24T03:57:51Z</cp:lastPrinted>
  <dcterms:created xsi:type="dcterms:W3CDTF">2000-08-21T02:21:07Z</dcterms:created>
  <dcterms:modified xsi:type="dcterms:W3CDTF">2020-12-21T07:34:44Z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